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F5FE7BB2-BA31-423D-A96E-A4E248EC22AF}" xr6:coauthVersionLast="45" xr6:coauthVersionMax="45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externalReferences>
    <externalReference r:id="rId14"/>
  </externalReference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9" i="17" l="1"/>
  <c r="K49" i="17"/>
  <c r="E49" i="17"/>
  <c r="Q40" i="17"/>
  <c r="K40" i="17"/>
  <c r="E40" i="17"/>
  <c r="N26" i="17"/>
  <c r="H26" i="17"/>
  <c r="AC24" i="17"/>
  <c r="W24" i="17"/>
  <c r="Q24" i="17"/>
  <c r="K24" i="17"/>
  <c r="E24" i="17"/>
  <c r="AC15" i="17"/>
  <c r="W15" i="17"/>
  <c r="Q15" i="17"/>
  <c r="K15" i="17"/>
  <c r="E15" i="17"/>
  <c r="T1" i="17"/>
  <c r="N1" i="17"/>
  <c r="H1" i="17"/>
  <c r="A1" i="16" l="1"/>
  <c r="K2" i="15" l="1"/>
  <c r="D22" i="13" s="1"/>
  <c r="K3" i="15"/>
  <c r="D23" i="13" s="1"/>
  <c r="K4" i="15"/>
  <c r="D24" i="13" s="1"/>
  <c r="K5" i="15"/>
  <c r="D25" i="13" s="1"/>
  <c r="K6" i="15"/>
  <c r="D26" i="13" s="1"/>
  <c r="K7" i="15"/>
  <c r="D27" i="13" s="1"/>
  <c r="K8" i="15"/>
  <c r="D28" i="13" s="1"/>
  <c r="K9" i="15"/>
  <c r="D29" i="13" s="1"/>
  <c r="K10" i="15"/>
  <c r="D30" i="13" s="1"/>
  <c r="K11" i="15"/>
  <c r="D31" i="13" s="1"/>
  <c r="K12" i="15"/>
  <c r="D32" i="13" s="1"/>
  <c r="K13" i="15"/>
  <c r="D33" i="13" s="1"/>
  <c r="K14" i="15"/>
  <c r="D34" i="13" s="1"/>
  <c r="K15" i="15"/>
  <c r="D35" i="13" s="1"/>
  <c r="K16" i="15"/>
  <c r="D36" i="13" s="1"/>
  <c r="K17" i="15"/>
  <c r="D37" i="13" s="1"/>
  <c r="K18" i="15"/>
  <c r="D38" i="13" s="1"/>
  <c r="K19" i="15"/>
  <c r="D39" i="13" s="1"/>
  <c r="K20" i="15"/>
  <c r="D40" i="13" s="1"/>
  <c r="K21" i="15"/>
  <c r="D41" i="13" s="1"/>
  <c r="K22" i="15"/>
  <c r="D42" i="13" s="1"/>
  <c r="K23" i="15"/>
  <c r="D43" i="13" s="1"/>
  <c r="K24" i="15"/>
  <c r="D44" i="13" s="1"/>
  <c r="K25" i="15"/>
  <c r="D45" i="13" s="1"/>
  <c r="K26" i="15"/>
  <c r="D46" i="13" s="1"/>
  <c r="K27" i="15"/>
  <c r="D47" i="13" s="1"/>
  <c r="K28" i="15"/>
  <c r="D48" i="13" s="1"/>
  <c r="K29" i="15"/>
  <c r="D49" i="13" s="1"/>
  <c r="K30" i="15"/>
  <c r="D50" i="13" s="1"/>
  <c r="K31" i="15"/>
  <c r="D51" i="13" s="1"/>
  <c r="K32" i="15"/>
  <c r="D52" i="13" s="1"/>
  <c r="K33" i="15"/>
  <c r="D53" i="13" s="1"/>
  <c r="K34" i="15"/>
  <c r="D54" i="13" s="1"/>
  <c r="K35" i="15"/>
  <c r="D55" i="13" s="1"/>
  <c r="K36" i="15"/>
  <c r="D56" i="13" s="1"/>
  <c r="K37" i="15"/>
  <c r="D57" i="13" s="1"/>
  <c r="K38" i="15"/>
  <c r="D58" i="13" s="1"/>
  <c r="K39" i="15"/>
  <c r="D59" i="13" s="1"/>
  <c r="K40" i="15"/>
  <c r="D60" i="13" s="1"/>
  <c r="K41" i="15"/>
  <c r="D61" i="13" s="1"/>
  <c r="K42" i="15"/>
  <c r="D62" i="13" s="1"/>
  <c r="K43" i="15"/>
  <c r="D63" i="13" s="1"/>
  <c r="K44" i="15"/>
  <c r="D64" i="13" s="1"/>
  <c r="K45" i="15"/>
  <c r="D65" i="13" s="1"/>
  <c r="K46" i="15"/>
  <c r="D66" i="13" s="1"/>
  <c r="K47" i="15"/>
  <c r="D67" i="13" s="1"/>
  <c r="K48" i="15"/>
  <c r="D68" i="13" s="1"/>
  <c r="K49" i="15"/>
  <c r="D69" i="13" s="1"/>
  <c r="K50" i="15"/>
  <c r="D70" i="13" s="1"/>
  <c r="K51" i="15"/>
  <c r="D71" i="13" s="1"/>
  <c r="K52" i="15"/>
  <c r="D72" i="13" s="1"/>
  <c r="K53" i="15"/>
  <c r="D73" i="13" s="1"/>
  <c r="K54" i="15"/>
  <c r="D74" i="13" s="1"/>
  <c r="K55" i="15"/>
  <c r="D75" i="13" s="1"/>
  <c r="K56" i="15"/>
  <c r="D76" i="13" s="1"/>
  <c r="K57" i="15"/>
  <c r="D77" i="13" s="1"/>
  <c r="K58" i="15"/>
  <c r="D78" i="13" s="1"/>
  <c r="K59" i="15"/>
  <c r="D79" i="13" s="1"/>
  <c r="K60" i="15"/>
  <c r="D80" i="13" s="1"/>
  <c r="K61" i="15"/>
  <c r="D81" i="13" s="1"/>
  <c r="K62" i="15"/>
  <c r="D82" i="13" s="1"/>
  <c r="K63" i="15"/>
  <c r="D83" i="13" s="1"/>
  <c r="L64" i="13" s="1" a="1"/>
  <c r="L64" i="13" s="1"/>
  <c r="K64" i="15"/>
  <c r="D84" i="13" s="1"/>
  <c r="K65" i="15"/>
  <c r="D85" i="13" s="1"/>
  <c r="K66" i="15"/>
  <c r="D86" i="13" s="1"/>
  <c r="K67" i="15"/>
  <c r="D87" i="13" s="1"/>
  <c r="K68" i="15"/>
  <c r="D88" i="13" s="1"/>
  <c r="K69" i="15"/>
  <c r="D89" i="13" s="1"/>
  <c r="K70" i="15"/>
  <c r="D90" i="13" s="1"/>
  <c r="K71" i="15"/>
  <c r="D91" i="13" s="1"/>
  <c r="K72" i="15"/>
  <c r="D92" i="13" s="1"/>
  <c r="K73" i="15"/>
  <c r="D93" i="13" s="1"/>
  <c r="K74" i="15"/>
  <c r="D94" i="13" s="1"/>
  <c r="L75" i="13" s="1" a="1"/>
  <c r="L75" i="13" s="1"/>
  <c r="K75" i="15"/>
  <c r="D95" i="13" s="1"/>
  <c r="L76" i="13" s="1" a="1"/>
  <c r="L76" i="13" s="1"/>
  <c r="K76" i="15"/>
  <c r="D96" i="13" s="1"/>
  <c r="K77" i="15"/>
  <c r="D97" i="13" s="1"/>
  <c r="K78" i="15"/>
  <c r="D98" i="13" s="1"/>
  <c r="K79" i="15"/>
  <c r="D99" i="13" s="1"/>
  <c r="K80" i="15"/>
  <c r="D100" i="13" s="1"/>
  <c r="K81" i="15"/>
  <c r="D101" i="13" s="1"/>
  <c r="K82" i="15"/>
  <c r="D102" i="13" s="1"/>
  <c r="K83" i="15"/>
  <c r="D103" i="13" s="1"/>
  <c r="K84" i="15"/>
  <c r="D5" i="13" s="1"/>
  <c r="K85" i="15"/>
  <c r="D104" i="13" s="1"/>
  <c r="L86" i="13" s="1" a="1"/>
  <c r="L86" i="13" s="1"/>
  <c r="K86" i="15"/>
  <c r="D105" i="13" s="1"/>
  <c r="K87" i="15"/>
  <c r="D106" i="13" s="1"/>
  <c r="L88" i="13" s="1" a="1"/>
  <c r="L88" i="13" s="1"/>
  <c r="K88" i="15"/>
  <c r="D107" i="13" s="1"/>
  <c r="K89" i="15"/>
  <c r="D108" i="13" s="1"/>
  <c r="K90" i="15"/>
  <c r="D109" i="13" s="1"/>
  <c r="K91" i="15"/>
  <c r="D110" i="13" s="1"/>
  <c r="K92" i="15"/>
  <c r="D111" i="13" s="1"/>
  <c r="K93" i="15"/>
  <c r="D112" i="13" s="1"/>
  <c r="K94" i="15"/>
  <c r="D113" i="13" s="1"/>
  <c r="K95" i="15"/>
  <c r="D10" i="13" s="1"/>
  <c r="K96" i="15"/>
  <c r="D114" i="13" s="1"/>
  <c r="K97" i="15"/>
  <c r="D115" i="13" s="1"/>
  <c r="L98" i="13" s="1" a="1"/>
  <c r="L98" i="13" s="1"/>
  <c r="K98" i="15"/>
  <c r="D116" i="13" s="1"/>
  <c r="L99" i="13" s="1" a="1"/>
  <c r="L99" i="13" s="1"/>
  <c r="K99" i="15"/>
  <c r="D117" i="13" s="1"/>
  <c r="L100" i="13" s="1" a="1"/>
  <c r="L100" i="13" s="1"/>
  <c r="K100" i="15"/>
  <c r="D118" i="13" s="1"/>
  <c r="K101" i="15"/>
  <c r="D119" i="13" s="1"/>
  <c r="K102" i="15"/>
  <c r="D120" i="13" s="1"/>
  <c r="K103" i="15"/>
  <c r="D121" i="13" s="1"/>
  <c r="K104" i="15"/>
  <c r="D122" i="13" s="1"/>
  <c r="K105" i="15"/>
  <c r="D123" i="13" s="1"/>
  <c r="K106" i="15"/>
  <c r="D124" i="13" s="1"/>
  <c r="K107" i="15"/>
  <c r="D125" i="13" s="1"/>
  <c r="K108" i="15"/>
  <c r="D126" i="13" s="1"/>
  <c r="L109" i="13" s="1" a="1"/>
  <c r="L109" i="13" s="1"/>
  <c r="K109" i="15"/>
  <c r="D127" i="13" s="1"/>
  <c r="K110" i="15"/>
  <c r="D128" i="13" s="1"/>
  <c r="L111" i="13" s="1" a="1"/>
  <c r="L111" i="13" s="1"/>
  <c r="K111" i="15"/>
  <c r="D129" i="13" s="1"/>
  <c r="K112" i="15"/>
  <c r="D130" i="13" s="1"/>
  <c r="K113" i="15"/>
  <c r="D131" i="13" s="1"/>
  <c r="K114" i="15"/>
  <c r="D132" i="13" s="1"/>
  <c r="K115" i="15"/>
  <c r="D133" i="13" s="1"/>
  <c r="K116" i="15"/>
  <c r="D134" i="13" s="1"/>
  <c r="K117" i="15"/>
  <c r="D135" i="13" s="1"/>
  <c r="K118" i="15"/>
  <c r="D136" i="13" s="1"/>
  <c r="K119" i="15"/>
  <c r="D137" i="13" s="1"/>
  <c r="K120" i="15"/>
  <c r="D138" i="13" s="1"/>
  <c r="L121" i="13" s="1" a="1"/>
  <c r="L121" i="13" s="1"/>
  <c r="K121" i="15"/>
  <c r="D139" i="13" s="1"/>
  <c r="L122" i="13" s="1" a="1"/>
  <c r="L122" i="13" s="1"/>
  <c r="K122" i="15"/>
  <c r="D140" i="13" s="1"/>
  <c r="K123" i="15"/>
  <c r="D141" i="13" s="1"/>
  <c r="K124" i="15"/>
  <c r="D142" i="13" s="1"/>
  <c r="K125" i="15"/>
  <c r="D143" i="13" s="1"/>
  <c r="K126" i="15"/>
  <c r="D144" i="13" s="1"/>
  <c r="K127" i="15"/>
  <c r="D145" i="13" s="1"/>
  <c r="K128" i="15"/>
  <c r="D146" i="13" s="1"/>
  <c r="K129" i="15"/>
  <c r="D147" i="13" s="1"/>
  <c r="K130" i="15"/>
  <c r="D148" i="13" s="1"/>
  <c r="K131" i="15"/>
  <c r="D149" i="13" s="1"/>
  <c r="K132" i="15"/>
  <c r="D150" i="13" s="1"/>
  <c r="K133" i="15"/>
  <c r="D6" i="13" s="1"/>
  <c r="K134" i="15"/>
  <c r="D151" i="13" s="1"/>
  <c r="K135" i="15"/>
  <c r="D152" i="13" s="1"/>
  <c r="K136" i="15"/>
  <c r="D153" i="13" s="1"/>
  <c r="K137" i="15"/>
  <c r="D11" i="13" s="1"/>
  <c r="K138" i="15"/>
  <c r="D154" i="13" s="1"/>
  <c r="K139" i="15"/>
  <c r="D155" i="13" s="1"/>
  <c r="K140" i="15"/>
  <c r="D156" i="13" s="1"/>
  <c r="K141" i="15"/>
  <c r="D157" i="13" s="1"/>
  <c r="K142" i="15"/>
  <c r="D158" i="13" s="1"/>
  <c r="K143" i="15"/>
  <c r="D159" i="13" s="1"/>
  <c r="K144" i="15"/>
  <c r="D160" i="13" s="1"/>
  <c r="K145" i="15"/>
  <c r="D161" i="13" s="1"/>
  <c r="L146" i="13" s="1" a="1"/>
  <c r="L146" i="13" s="1"/>
  <c r="K146" i="15"/>
  <c r="D162" i="13" s="1"/>
  <c r="K147" i="15"/>
  <c r="D163" i="13" s="1"/>
  <c r="K148" i="15"/>
  <c r="D164" i="13" s="1"/>
  <c r="K149" i="15"/>
  <c r="D165" i="13" s="1"/>
  <c r="K150" i="15"/>
  <c r="D166" i="13" s="1"/>
  <c r="K151" i="15"/>
  <c r="D167" i="13" s="1"/>
  <c r="K152" i="15"/>
  <c r="D168" i="13" s="1"/>
  <c r="K153" i="15"/>
  <c r="D169" i="13" s="1"/>
  <c r="K154" i="15"/>
  <c r="D170" i="13" s="1"/>
  <c r="K155" i="15"/>
  <c r="D171" i="13" s="1"/>
  <c r="K156" i="15"/>
  <c r="D172" i="13" s="1"/>
  <c r="K157" i="15"/>
  <c r="D173" i="13" s="1"/>
  <c r="K158" i="15"/>
  <c r="D174" i="13" s="1"/>
  <c r="K159" i="15"/>
  <c r="D175" i="13" s="1"/>
  <c r="K160" i="15"/>
  <c r="D176" i="13" s="1"/>
  <c r="K161" i="15"/>
  <c r="D177" i="13" s="1"/>
  <c r="K162" i="15"/>
  <c r="D178" i="13" s="1"/>
  <c r="K163" i="15"/>
  <c r="D179" i="13" s="1"/>
  <c r="K164" i="15"/>
  <c r="D180" i="13" s="1"/>
  <c r="K165" i="15"/>
  <c r="D181" i="13" s="1"/>
  <c r="K166" i="15"/>
  <c r="D182" i="13" s="1"/>
  <c r="K167" i="15"/>
  <c r="D183" i="13" s="1"/>
  <c r="K168" i="15"/>
  <c r="D184" i="13" s="1"/>
  <c r="K169" i="15"/>
  <c r="D185" i="13" s="1"/>
  <c r="K170" i="15"/>
  <c r="D186" i="13" s="1"/>
  <c r="K171" i="15"/>
  <c r="D187" i="13" s="1"/>
  <c r="K172" i="15"/>
  <c r="D188" i="13" s="1"/>
  <c r="K173" i="15"/>
  <c r="D189" i="13" s="1"/>
  <c r="K174" i="15"/>
  <c r="D190" i="13" s="1"/>
  <c r="K175" i="15"/>
  <c r="D191" i="13" s="1"/>
  <c r="K176" i="15"/>
  <c r="D192" i="13" s="1"/>
  <c r="K177" i="15"/>
  <c r="D12" i="13" s="1"/>
  <c r="K178" i="15"/>
  <c r="D193" i="13" s="1"/>
  <c r="K179" i="15"/>
  <c r="D194" i="13" s="1"/>
  <c r="L180" i="13" s="1" a="1"/>
  <c r="L180" i="13" s="1"/>
  <c r="K180" i="15"/>
  <c r="D195" i="13" s="1"/>
  <c r="L181" i="13" s="1" a="1"/>
  <c r="L181" i="13" s="1"/>
  <c r="K181" i="15"/>
  <c r="D196" i="13" s="1"/>
  <c r="L182" i="13" s="1" a="1"/>
  <c r="L182" i="13" s="1"/>
  <c r="K182" i="15"/>
  <c r="D197" i="13" s="1"/>
  <c r="L183" i="13" s="1" a="1"/>
  <c r="L183" i="13" s="1"/>
  <c r="K183" i="15"/>
  <c r="D198" i="13" s="1"/>
  <c r="K184" i="15"/>
  <c r="D199" i="13" s="1"/>
  <c r="K185" i="15"/>
  <c r="D200" i="13" s="1"/>
  <c r="K186" i="15"/>
  <c r="D201" i="13" s="1"/>
  <c r="K187" i="15"/>
  <c r="D202" i="13" s="1"/>
  <c r="K188" i="15"/>
  <c r="D203" i="13" s="1"/>
  <c r="K189" i="15"/>
  <c r="D204" i="13" s="1"/>
  <c r="K190" i="15"/>
  <c r="D205" i="13" s="1"/>
  <c r="L191" i="13" s="1" a="1"/>
  <c r="L191" i="13" s="1"/>
  <c r="K191" i="15"/>
  <c r="D206" i="13" s="1"/>
  <c r="L192" i="13" s="1" a="1"/>
  <c r="L192" i="13" s="1"/>
  <c r="K192" i="15"/>
  <c r="D207" i="13" s="1"/>
  <c r="K193" i="15"/>
  <c r="D208" i="13" s="1"/>
  <c r="K194" i="15"/>
  <c r="D209" i="13" s="1"/>
  <c r="K195" i="15"/>
  <c r="D210" i="13" s="1"/>
  <c r="K196" i="15"/>
  <c r="D211" i="13" s="1"/>
  <c r="K197" i="15"/>
  <c r="D212" i="13" s="1"/>
  <c r="K198" i="15"/>
  <c r="D213" i="13" s="1"/>
  <c r="K199" i="15"/>
  <c r="D214" i="13" s="1"/>
  <c r="K200" i="15"/>
  <c r="D215" i="13" s="1"/>
  <c r="K201" i="15"/>
  <c r="D216" i="13" s="1"/>
  <c r="K202" i="15"/>
  <c r="D217" i="13" s="1"/>
  <c r="K203" i="15"/>
  <c r="D218" i="13" s="1"/>
  <c r="K204" i="15"/>
  <c r="D219" i="13" s="1"/>
  <c r="L205" i="13" s="1" a="1"/>
  <c r="L205" i="13" s="1"/>
  <c r="K205" i="15"/>
  <c r="D220" i="13" s="1"/>
  <c r="K206" i="15"/>
  <c r="D221" i="13" s="1"/>
  <c r="K207" i="15"/>
  <c r="D222" i="13" s="1"/>
  <c r="K208" i="15"/>
  <c r="D223" i="13" s="1"/>
  <c r="K209" i="15"/>
  <c r="D224" i="13" s="1"/>
  <c r="K210" i="15"/>
  <c r="D225" i="13" s="1"/>
  <c r="K211" i="15"/>
  <c r="D226" i="13" s="1"/>
  <c r="K212" i="15"/>
  <c r="D227" i="13" s="1"/>
  <c r="K213" i="15"/>
  <c r="D228" i="13" s="1"/>
  <c r="K214" i="15"/>
  <c r="D229" i="13" s="1"/>
  <c r="K215" i="15"/>
  <c r="D230" i="13" s="1"/>
  <c r="K216" i="15"/>
  <c r="D231" i="13" s="1"/>
  <c r="K217" i="15"/>
  <c r="D232" i="13" s="1"/>
  <c r="K218" i="15"/>
  <c r="D233" i="13" s="1"/>
  <c r="K219" i="15"/>
  <c r="D234" i="13" s="1"/>
  <c r="K220" i="15"/>
  <c r="D235" i="13" s="1"/>
  <c r="K221" i="15"/>
  <c r="D236" i="13" s="1"/>
  <c r="K222" i="15"/>
  <c r="D237" i="13" s="1"/>
  <c r="K223" i="15"/>
  <c r="D13" i="13" s="1"/>
  <c r="K224" i="15"/>
  <c r="D238" i="13" s="1"/>
  <c r="K225" i="15"/>
  <c r="D239" i="13" s="1"/>
  <c r="K226" i="15"/>
  <c r="D240" i="13" s="1"/>
  <c r="K227" i="15"/>
  <c r="D241" i="13" s="1"/>
  <c r="K228" i="15"/>
  <c r="D242" i="13" s="1"/>
  <c r="K229" i="15"/>
  <c r="D243" i="13" s="1"/>
  <c r="K230" i="15"/>
  <c r="D244" i="13" s="1"/>
  <c r="K231" i="15"/>
  <c r="D245" i="13" s="1"/>
  <c r="K232" i="15"/>
  <c r="D246" i="13" s="1"/>
  <c r="K233" i="15"/>
  <c r="D247" i="13" s="1"/>
  <c r="K234" i="15"/>
  <c r="D248" i="13" s="1"/>
  <c r="K235" i="15"/>
  <c r="D249" i="13" s="1"/>
  <c r="K236" i="15"/>
  <c r="D250" i="13" s="1"/>
  <c r="K237" i="15"/>
  <c r="D251" i="13" s="1"/>
  <c r="K238" i="15"/>
  <c r="D252" i="13" s="1"/>
  <c r="K239" i="15"/>
  <c r="D253" i="13" s="1"/>
  <c r="K240" i="15"/>
  <c r="D254" i="13" s="1"/>
  <c r="K241" i="15"/>
  <c r="D255" i="13" s="1"/>
  <c r="K242" i="15"/>
  <c r="D256" i="13" s="1"/>
  <c r="K243" i="15"/>
  <c r="D257" i="13" s="1"/>
  <c r="K244" i="15"/>
  <c r="D258" i="13" s="1"/>
  <c r="K245" i="15"/>
  <c r="D259" i="13" s="1"/>
  <c r="K246" i="15"/>
  <c r="D260" i="13" s="1"/>
  <c r="K247" i="15"/>
  <c r="D261" i="13" s="1"/>
  <c r="K248" i="15"/>
  <c r="D262" i="13" s="1"/>
  <c r="K249" i="15"/>
  <c r="D263" i="13" s="1"/>
  <c r="K250" i="15"/>
  <c r="D264" i="13" s="1"/>
  <c r="K251" i="15"/>
  <c r="D265" i="13" s="1"/>
  <c r="K252" i="15"/>
  <c r="D266" i="13" s="1"/>
  <c r="K253" i="15"/>
  <c r="D267" i="13" s="1"/>
  <c r="K254" i="15"/>
  <c r="D268" i="13" s="1"/>
  <c r="K255" i="15"/>
  <c r="D269" i="13" s="1"/>
  <c r="K256" i="15"/>
  <c r="D270" i="13" s="1"/>
  <c r="K257" i="15"/>
  <c r="D271" i="13" s="1"/>
  <c r="K258" i="15"/>
  <c r="D272" i="13" s="1"/>
  <c r="K259" i="15"/>
  <c r="D273" i="13" s="1"/>
  <c r="K260" i="15"/>
  <c r="D274" i="13" s="1"/>
  <c r="K261" i="15"/>
  <c r="D275" i="13" s="1"/>
  <c r="K262" i="15"/>
  <c r="D276" i="13" s="1"/>
  <c r="K263" i="15"/>
  <c r="D277" i="13" s="1"/>
  <c r="K264" i="15"/>
  <c r="D278" i="13" s="1"/>
  <c r="K265" i="15"/>
  <c r="D279" i="13" s="1"/>
  <c r="K266" i="15"/>
  <c r="D280" i="13" s="1"/>
  <c r="K267" i="15"/>
  <c r="D281" i="13" s="1"/>
  <c r="K268" i="15"/>
  <c r="D282" i="13" s="1"/>
  <c r="K269" i="15"/>
  <c r="D283" i="13" s="1"/>
  <c r="K270" i="15"/>
  <c r="D284" i="13" s="1"/>
  <c r="K271" i="15"/>
  <c r="D285" i="13" s="1"/>
  <c r="K272" i="15"/>
  <c r="D286" i="13" s="1"/>
  <c r="K273" i="15"/>
  <c r="D287" i="13" s="1"/>
  <c r="K274" i="15"/>
  <c r="D288" i="13" s="1"/>
  <c r="K275" i="15"/>
  <c r="D289" i="13" s="1"/>
  <c r="K276" i="15"/>
  <c r="D290" i="13" s="1"/>
  <c r="K277" i="15"/>
  <c r="D291" i="13" s="1"/>
  <c r="K278" i="15"/>
  <c r="D292" i="13" s="1"/>
  <c r="K279" i="15"/>
  <c r="D293" i="13" s="1"/>
  <c r="K280" i="15"/>
  <c r="D294" i="13" s="1"/>
  <c r="K281" i="15"/>
  <c r="D295" i="13" s="1"/>
  <c r="K282" i="15"/>
  <c r="D296" i="13" s="1"/>
  <c r="K283" i="15"/>
  <c r="D297" i="13" s="1"/>
  <c r="K284" i="15"/>
  <c r="D298" i="13" s="1"/>
  <c r="K285" i="15"/>
  <c r="D299" i="13" s="1"/>
  <c r="K286" i="15"/>
  <c r="D300" i="13" s="1"/>
  <c r="K287" i="15"/>
  <c r="D301" i="13" s="1"/>
  <c r="K288" i="15"/>
  <c r="D302" i="13" s="1"/>
  <c r="K289" i="15"/>
  <c r="D303" i="13" s="1"/>
  <c r="K290" i="15"/>
  <c r="D304" i="13" s="1"/>
  <c r="K291" i="15"/>
  <c r="D305" i="13" s="1"/>
  <c r="K292" i="15"/>
  <c r="D306" i="13" s="1"/>
  <c r="K293" i="15"/>
  <c r="D307" i="13" s="1"/>
  <c r="K294" i="15"/>
  <c r="D308" i="13" s="1"/>
  <c r="K295" i="15"/>
  <c r="D309" i="13" s="1"/>
  <c r="K296" i="15"/>
  <c r="D310" i="13" s="1"/>
  <c r="K297" i="15"/>
  <c r="D311" i="13" s="1"/>
  <c r="K298" i="15"/>
  <c r="D312" i="13" s="1"/>
  <c r="K299" i="15"/>
  <c r="D313" i="13" s="1"/>
  <c r="K300" i="15"/>
  <c r="D314" i="13" s="1"/>
  <c r="K301" i="15"/>
  <c r="D315" i="13" s="1"/>
  <c r="K302" i="15"/>
  <c r="D316" i="13" s="1"/>
  <c r="K303" i="15"/>
  <c r="D317" i="13" s="1"/>
  <c r="K304" i="15"/>
  <c r="D318" i="13" s="1"/>
  <c r="K305" i="15"/>
  <c r="D319" i="13" s="1"/>
  <c r="K306" i="15"/>
  <c r="D320" i="13" s="1"/>
  <c r="K307" i="15"/>
  <c r="D321" i="13" s="1"/>
  <c r="K308" i="15"/>
  <c r="D322" i="13" s="1"/>
  <c r="K309" i="15"/>
  <c r="D323" i="13" s="1"/>
  <c r="K310" i="15"/>
  <c r="D324" i="13" s="1"/>
  <c r="K311" i="15"/>
  <c r="D325" i="13" s="1"/>
  <c r="K312" i="15"/>
  <c r="D326" i="13" s="1"/>
  <c r="K313" i="15"/>
  <c r="D327" i="13" s="1"/>
  <c r="K314" i="15"/>
  <c r="D328" i="13" s="1"/>
  <c r="K315" i="15"/>
  <c r="D329" i="13" s="1"/>
  <c r="K316" i="15"/>
  <c r="D330" i="13" s="1"/>
  <c r="K317" i="15"/>
  <c r="D331" i="13" s="1"/>
  <c r="K318" i="15"/>
  <c r="D332" i="13" s="1"/>
  <c r="K319" i="15"/>
  <c r="D333" i="13" s="1"/>
  <c r="K320" i="15"/>
  <c r="D334" i="13" s="1"/>
  <c r="K321" i="15"/>
  <c r="D335" i="13" s="1"/>
  <c r="K322" i="15"/>
  <c r="D336" i="13" s="1"/>
  <c r="K323" i="15"/>
  <c r="D337" i="13" s="1"/>
  <c r="K324" i="15"/>
  <c r="D7" i="13" s="1"/>
  <c r="K325" i="15"/>
  <c r="D338" i="13" s="1"/>
  <c r="K326" i="15"/>
  <c r="D339" i="13" s="1"/>
  <c r="K327" i="15"/>
  <c r="D340" i="13" s="1"/>
  <c r="K328" i="15"/>
  <c r="D341" i="13" s="1"/>
  <c r="K329" i="15"/>
  <c r="D342" i="13" s="1"/>
  <c r="K330" i="15"/>
  <c r="D343" i="13" s="1"/>
  <c r="K331" i="15"/>
  <c r="D344" i="13" s="1"/>
  <c r="K332" i="15"/>
  <c r="D345" i="13" s="1"/>
  <c r="K333" i="15"/>
  <c r="D346" i="13" s="1"/>
  <c r="K334" i="15"/>
  <c r="D347" i="13" s="1"/>
  <c r="K335" i="15"/>
  <c r="D348" i="13" s="1"/>
  <c r="K336" i="15"/>
  <c r="D349" i="13" s="1"/>
  <c r="K337" i="15"/>
  <c r="D350" i="13" s="1"/>
  <c r="K338" i="15"/>
  <c r="D351" i="13" s="1"/>
  <c r="K339" i="15"/>
  <c r="D352" i="13" s="1"/>
  <c r="K340" i="15"/>
  <c r="D353" i="13" s="1"/>
  <c r="K341" i="15"/>
  <c r="D354" i="13" s="1"/>
  <c r="K342" i="15"/>
  <c r="D355" i="13" s="1"/>
  <c r="K343" i="15"/>
  <c r="D356" i="13" s="1"/>
  <c r="K344" i="15"/>
  <c r="D357" i="13" s="1"/>
  <c r="K345" i="15"/>
  <c r="D358" i="13" s="1"/>
  <c r="K346" i="15"/>
  <c r="D359" i="13" s="1"/>
  <c r="K347" i="15"/>
  <c r="D360" i="13" s="1"/>
  <c r="K348" i="15"/>
  <c r="D361" i="13" s="1"/>
  <c r="K349" i="15"/>
  <c r="D362" i="13" s="1"/>
  <c r="K350" i="15"/>
  <c r="D363" i="13" s="1"/>
  <c r="K351" i="15"/>
  <c r="D364" i="13" s="1"/>
  <c r="K352" i="15"/>
  <c r="D365" i="13" s="1"/>
  <c r="K353" i="15"/>
  <c r="D366" i="13" s="1"/>
  <c r="K354" i="15"/>
  <c r="D367" i="13" s="1"/>
  <c r="K355" i="15"/>
  <c r="D368" i="13" s="1"/>
  <c r="K356" i="15"/>
  <c r="D369" i="13" s="1"/>
  <c r="K357" i="15"/>
  <c r="D370" i="13" s="1"/>
  <c r="K358" i="15"/>
  <c r="D371" i="13" s="1"/>
  <c r="K359" i="15"/>
  <c r="D372" i="13" s="1"/>
  <c r="K360" i="15"/>
  <c r="D373" i="13" s="1"/>
  <c r="K361" i="15"/>
  <c r="D374" i="13" s="1"/>
  <c r="L362" i="13" s="1" a="1"/>
  <c r="L362" i="13" s="1"/>
  <c r="K362" i="15"/>
  <c r="D375" i="13" s="1"/>
  <c r="K363" i="15"/>
  <c r="D376" i="13" s="1"/>
  <c r="K364" i="15"/>
  <c r="D377" i="13" s="1"/>
  <c r="K365" i="15"/>
  <c r="D378" i="13" s="1"/>
  <c r="K366" i="15"/>
  <c r="D379" i="13" s="1"/>
  <c r="K367" i="15"/>
  <c r="D380" i="13" s="1"/>
  <c r="K368" i="15"/>
  <c r="D381" i="13" s="1"/>
  <c r="K369" i="15"/>
  <c r="D382" i="13" s="1"/>
  <c r="K370" i="15"/>
  <c r="D383" i="13" s="1"/>
  <c r="K371" i="15"/>
  <c r="D384" i="13" s="1"/>
  <c r="K372" i="15"/>
  <c r="D385" i="13" s="1"/>
  <c r="K373" i="15"/>
  <c r="D386" i="13" s="1"/>
  <c r="L374" i="13" s="1" a="1"/>
  <c r="L374" i="13" s="1"/>
  <c r="K374" i="15"/>
  <c r="D387" i="13" s="1"/>
  <c r="K375" i="15"/>
  <c r="D388" i="13" s="1"/>
  <c r="K376" i="15"/>
  <c r="D389" i="13" s="1"/>
  <c r="K377" i="15"/>
  <c r="D390" i="13" s="1"/>
  <c r="K378" i="15"/>
  <c r="D391" i="13" s="1"/>
  <c r="K379" i="15"/>
  <c r="D392" i="13" s="1"/>
  <c r="K380" i="15"/>
  <c r="D393" i="13" s="1"/>
  <c r="K381" i="15"/>
  <c r="D394" i="13" s="1"/>
  <c r="K382" i="15"/>
  <c r="D14" i="13" s="1"/>
  <c r="K383" i="15"/>
  <c r="D395" i="13" s="1"/>
  <c r="K384" i="15"/>
  <c r="D396" i="13" s="1"/>
  <c r="K385" i="15"/>
  <c r="D397" i="13" s="1"/>
  <c r="L386" i="13" s="1" a="1"/>
  <c r="L386" i="13" s="1"/>
  <c r="K386" i="15"/>
  <c r="D398" i="13" s="1"/>
  <c r="K387" i="15"/>
  <c r="D399" i="13" s="1"/>
  <c r="K388" i="15"/>
  <c r="D400" i="13" s="1"/>
  <c r="K389" i="15"/>
  <c r="D401" i="13" s="1"/>
  <c r="K390" i="15"/>
  <c r="D402" i="13" s="1"/>
  <c r="K391" i="15"/>
  <c r="D403" i="13" s="1"/>
  <c r="K392" i="15"/>
  <c r="D404" i="13" s="1"/>
  <c r="K393" i="15"/>
  <c r="D405" i="13" s="1"/>
  <c r="K394" i="15"/>
  <c r="D406" i="13" s="1"/>
  <c r="K395" i="15"/>
  <c r="D407" i="13" s="1"/>
  <c r="K396" i="15"/>
  <c r="D408" i="13" s="1"/>
  <c r="K397" i="15"/>
  <c r="D409" i="13" s="1"/>
  <c r="L398" i="13" s="1" a="1"/>
  <c r="L398" i="13" s="1"/>
  <c r="K398" i="15"/>
  <c r="D410" i="13" s="1"/>
  <c r="K399" i="15"/>
  <c r="D411" i="13" s="1"/>
  <c r="K400" i="15"/>
  <c r="D412" i="13" s="1"/>
  <c r="K401" i="15"/>
  <c r="D413" i="13" s="1"/>
  <c r="K402" i="15"/>
  <c r="D414" i="13" s="1"/>
  <c r="K403" i="15"/>
  <c r="D415" i="13" s="1"/>
  <c r="K404" i="15"/>
  <c r="D416" i="13" s="1"/>
  <c r="K405" i="15"/>
  <c r="D417" i="13" s="1"/>
  <c r="K406" i="15"/>
  <c r="D418" i="13" s="1"/>
  <c r="K407" i="15"/>
  <c r="D419" i="13" s="1"/>
  <c r="K408" i="15"/>
  <c r="D420" i="13" s="1"/>
  <c r="K409" i="15"/>
  <c r="D421" i="13" s="1"/>
  <c r="K410" i="15"/>
  <c r="D422" i="13" s="1"/>
  <c r="K411" i="15"/>
  <c r="D423" i="13" s="1"/>
  <c r="K412" i="15"/>
  <c r="D424" i="13" s="1"/>
  <c r="K413" i="15"/>
  <c r="D425" i="13" s="1"/>
  <c r="K414" i="15"/>
  <c r="D426" i="13" s="1"/>
  <c r="K415" i="15"/>
  <c r="D427" i="13" s="1"/>
  <c r="K416" i="15"/>
  <c r="D428" i="13" s="1"/>
  <c r="K417" i="15"/>
  <c r="D429" i="13" s="1"/>
  <c r="K418" i="15"/>
  <c r="D430" i="13" s="1"/>
  <c r="K419" i="15"/>
  <c r="D431" i="13" s="1"/>
  <c r="K420" i="15"/>
  <c r="D432" i="13" s="1"/>
  <c r="K421" i="15"/>
  <c r="D433" i="13" s="1"/>
  <c r="K422" i="15"/>
  <c r="D434" i="13" s="1"/>
  <c r="K423" i="15"/>
  <c r="D15" i="13" s="1"/>
  <c r="K424" i="15"/>
  <c r="D435" i="13" s="1"/>
  <c r="K425" i="15"/>
  <c r="D436" i="13" s="1"/>
  <c r="K426" i="15"/>
  <c r="D437" i="13" s="1"/>
  <c r="K427" i="15"/>
  <c r="D438" i="13" s="1"/>
  <c r="K428" i="15"/>
  <c r="D439" i="13" s="1"/>
  <c r="K429" i="15"/>
  <c r="D440" i="13" s="1"/>
  <c r="K430" i="15"/>
  <c r="D441" i="13" s="1"/>
  <c r="K431" i="15"/>
  <c r="D442" i="13" s="1"/>
  <c r="K432" i="15"/>
  <c r="D443" i="13" s="1"/>
  <c r="K433" i="15"/>
  <c r="D444" i="13" s="1"/>
  <c r="K434" i="15"/>
  <c r="D445" i="13" s="1"/>
  <c r="K435" i="15"/>
  <c r="D16" i="13" s="1"/>
  <c r="K436" i="15"/>
  <c r="D446" i="13" s="1"/>
  <c r="K437" i="15"/>
  <c r="D447" i="13" s="1"/>
  <c r="K438" i="15"/>
  <c r="D448" i="13" s="1"/>
  <c r="K439" i="15"/>
  <c r="D449" i="13" s="1"/>
  <c r="K440" i="15"/>
  <c r="D450" i="13" s="1"/>
  <c r="K441" i="15"/>
  <c r="D451" i="13" s="1"/>
  <c r="K442" i="15"/>
  <c r="D452" i="13" s="1"/>
  <c r="K443" i="15"/>
  <c r="D453" i="13" s="1"/>
  <c r="K444" i="15"/>
  <c r="D454" i="13" s="1"/>
  <c r="K445" i="15"/>
  <c r="D455" i="13" s="1"/>
  <c r="K446" i="15"/>
  <c r="D456" i="13" s="1"/>
  <c r="K447" i="15"/>
  <c r="D457" i="13" s="1"/>
  <c r="K448" i="15"/>
  <c r="D458" i="13" s="1"/>
  <c r="K449" i="15"/>
  <c r="D459" i="13" s="1"/>
  <c r="K450" i="15"/>
  <c r="D460" i="13" s="1"/>
  <c r="K451" i="15"/>
  <c r="D461" i="13" s="1"/>
  <c r="K452" i="15"/>
  <c r="D462" i="13" s="1"/>
  <c r="K453" i="15"/>
  <c r="D463" i="13" s="1"/>
  <c r="K454" i="15"/>
  <c r="D464" i="13" s="1"/>
  <c r="K455" i="15"/>
  <c r="D465" i="13" s="1"/>
  <c r="K456" i="15"/>
  <c r="D466" i="13" s="1"/>
  <c r="K457" i="15"/>
  <c r="D467" i="13" s="1"/>
  <c r="K458" i="15"/>
  <c r="D468" i="13" s="1"/>
  <c r="K459" i="15"/>
  <c r="D469" i="13" s="1"/>
  <c r="K460" i="15"/>
  <c r="D470" i="13" s="1"/>
  <c r="K461" i="15"/>
  <c r="D471" i="13" s="1"/>
  <c r="K462" i="15"/>
  <c r="D472" i="13" s="1"/>
  <c r="K463" i="15"/>
  <c r="D473" i="13" s="1"/>
  <c r="K464" i="15"/>
  <c r="D474" i="13" s="1"/>
  <c r="K465" i="15"/>
  <c r="D475" i="13" s="1"/>
  <c r="K466" i="15"/>
  <c r="D476" i="13" s="1"/>
  <c r="K467" i="15"/>
  <c r="D477" i="13" s="1"/>
  <c r="K468" i="15"/>
  <c r="D478" i="13" s="1"/>
  <c r="K469" i="15"/>
  <c r="D479" i="13" s="1"/>
  <c r="K470" i="15"/>
  <c r="D480" i="13" s="1"/>
  <c r="K471" i="15"/>
  <c r="D481" i="13" s="1"/>
  <c r="K472" i="15"/>
  <c r="D482" i="13" s="1"/>
  <c r="K473" i="15"/>
  <c r="D17" i="13" s="1"/>
  <c r="K474" i="15"/>
  <c r="D483" i="13" s="1"/>
  <c r="K475" i="15"/>
  <c r="D484" i="13" s="1"/>
  <c r="K476" i="15"/>
  <c r="D485" i="13" s="1"/>
  <c r="K477" i="15"/>
  <c r="D486" i="13" s="1"/>
  <c r="K478" i="15"/>
  <c r="D487" i="13" s="1"/>
  <c r="K479" i="15"/>
  <c r="D8" i="13" s="1"/>
  <c r="K480" i="15"/>
  <c r="D488" i="13" s="1"/>
  <c r="K481" i="15"/>
  <c r="D489" i="13" s="1"/>
  <c r="K482" i="15"/>
  <c r="D490" i="13" s="1"/>
  <c r="K483" i="15"/>
  <c r="D491" i="13" s="1"/>
  <c r="K484" i="15"/>
  <c r="D492" i="13" s="1"/>
  <c r="K485" i="15"/>
  <c r="D493" i="13" s="1"/>
  <c r="K486" i="15"/>
  <c r="D494" i="13" s="1"/>
  <c r="K487" i="15"/>
  <c r="D495" i="13" s="1"/>
  <c r="K488" i="15"/>
  <c r="D496" i="13" s="1"/>
  <c r="K489" i="15"/>
  <c r="D497" i="13" s="1"/>
  <c r="K490" i="15"/>
  <c r="D498" i="13" s="1"/>
  <c r="K491" i="15"/>
  <c r="D499" i="13" s="1"/>
  <c r="K492" i="15"/>
  <c r="D500" i="13" s="1"/>
  <c r="K493" i="15"/>
  <c r="D501" i="13" s="1"/>
  <c r="K494" i="15"/>
  <c r="D502" i="13" s="1"/>
  <c r="K495" i="15"/>
  <c r="D503" i="13" s="1"/>
  <c r="K496" i="15"/>
  <c r="D504" i="13" s="1"/>
  <c r="K497" i="15"/>
  <c r="D505" i="13" s="1"/>
  <c r="K498" i="15"/>
  <c r="D506" i="13" s="1"/>
  <c r="K499" i="15"/>
  <c r="D18" i="13" s="1"/>
  <c r="K500" i="15"/>
  <c r="D507" i="13" s="1"/>
  <c r="K501" i="15"/>
  <c r="D508" i="13" s="1"/>
  <c r="K502" i="15"/>
  <c r="D509" i="13" s="1"/>
  <c r="K503" i="15"/>
  <c r="D510" i="13" s="1"/>
  <c r="K504" i="15"/>
  <c r="D511" i="13" s="1"/>
  <c r="K505" i="15"/>
  <c r="D512" i="13" s="1"/>
  <c r="K506" i="15"/>
  <c r="D513" i="13" s="1"/>
  <c r="K507" i="15"/>
  <c r="D514" i="13" s="1"/>
  <c r="K508" i="15"/>
  <c r="D515" i="13" s="1"/>
  <c r="K509" i="15"/>
  <c r="D516" i="13" s="1"/>
  <c r="K510" i="15"/>
  <c r="D517" i="13" s="1"/>
  <c r="K511" i="15"/>
  <c r="D518" i="13" s="1"/>
  <c r="K512" i="15"/>
  <c r="D519" i="13" s="1"/>
  <c r="K513" i="15"/>
  <c r="D520" i="13" s="1"/>
  <c r="K514" i="15"/>
  <c r="D521" i="13" s="1"/>
  <c r="K515" i="15"/>
  <c r="D522" i="13" s="1"/>
  <c r="K516" i="15"/>
  <c r="D523" i="13" s="1"/>
  <c r="K517" i="15"/>
  <c r="D524" i="13" s="1"/>
  <c r="K518" i="15"/>
  <c r="D525" i="13" s="1"/>
  <c r="K519" i="15"/>
  <c r="D526" i="13" s="1"/>
  <c r="K520" i="15"/>
  <c r="D527" i="13" s="1"/>
  <c r="K521" i="15"/>
  <c r="D528" i="13" s="1"/>
  <c r="K522" i="15"/>
  <c r="D529" i="13" s="1"/>
  <c r="K523" i="15"/>
  <c r="D530" i="13" s="1"/>
  <c r="K524" i="15"/>
  <c r="D531" i="13" s="1"/>
  <c r="K525" i="15"/>
  <c r="D532" i="13" s="1"/>
  <c r="K526" i="15"/>
  <c r="D533" i="13" s="1"/>
  <c r="K527" i="15"/>
  <c r="D534" i="13" s="1"/>
  <c r="K528" i="15"/>
  <c r="D535" i="13" s="1"/>
  <c r="L529" i="13" s="1" a="1"/>
  <c r="L529" i="13" s="1"/>
  <c r="K529" i="15"/>
  <c r="D536" i="13" s="1"/>
  <c r="K530" i="15"/>
  <c r="D537" i="13" s="1"/>
  <c r="K531" i="15"/>
  <c r="D538" i="13" s="1"/>
  <c r="K532" i="15"/>
  <c r="D539" i="13" s="1"/>
  <c r="K533" i="15"/>
  <c r="D540" i="13" s="1"/>
  <c r="K534" i="15"/>
  <c r="D541" i="13" s="1"/>
  <c r="K535" i="15"/>
  <c r="D3" i="13" s="1"/>
  <c r="K536" i="15"/>
  <c r="D542" i="13" s="1"/>
  <c r="K537" i="15"/>
  <c r="D543" i="13" s="1"/>
  <c r="K538" i="15"/>
  <c r="D544" i="13" s="1"/>
  <c r="K539" i="15"/>
  <c r="D545" i="13" s="1"/>
  <c r="K540" i="15"/>
  <c r="D546" i="13" s="1"/>
  <c r="K541" i="15"/>
  <c r="D547" i="13" s="1"/>
  <c r="K542" i="15"/>
  <c r="D548" i="13" s="1"/>
  <c r="K543" i="15"/>
  <c r="D549" i="13" s="1"/>
  <c r="K544" i="15"/>
  <c r="D550" i="13" s="1"/>
  <c r="K545" i="15"/>
  <c r="D551" i="13" s="1"/>
  <c r="K546" i="15"/>
  <c r="D552" i="13" s="1"/>
  <c r="K547" i="15"/>
  <c r="D553" i="13" s="1"/>
  <c r="K548" i="15"/>
  <c r="D554" i="13" s="1"/>
  <c r="K549" i="15"/>
  <c r="D555" i="13" s="1"/>
  <c r="K550" i="15"/>
  <c r="D556" i="13" s="1"/>
  <c r="K551" i="15"/>
  <c r="D557" i="13" s="1"/>
  <c r="K552" i="15"/>
  <c r="D558" i="13" s="1"/>
  <c r="K553" i="15"/>
  <c r="D559" i="13" s="1"/>
  <c r="K554" i="15"/>
  <c r="D560" i="13" s="1"/>
  <c r="K555" i="15"/>
  <c r="D561" i="13" s="1"/>
  <c r="K556" i="15"/>
  <c r="D562" i="13" s="1"/>
  <c r="K557" i="15"/>
  <c r="D563" i="13" s="1"/>
  <c r="K558" i="15"/>
  <c r="D564" i="13" s="1"/>
  <c r="K559" i="15"/>
  <c r="D565" i="13" s="1"/>
  <c r="K560" i="15"/>
  <c r="D566" i="13" s="1"/>
  <c r="K561" i="15"/>
  <c r="D567" i="13" s="1"/>
  <c r="K562" i="15"/>
  <c r="D568" i="13" s="1"/>
  <c r="K563" i="15"/>
  <c r="D569" i="13" s="1"/>
  <c r="K564" i="15"/>
  <c r="D570" i="13" s="1"/>
  <c r="K565" i="15"/>
  <c r="D571" i="13" s="1"/>
  <c r="K566" i="15"/>
  <c r="D572" i="13" s="1"/>
  <c r="K567" i="15"/>
  <c r="D573" i="13" s="1"/>
  <c r="K568" i="15"/>
  <c r="D574" i="13" s="1"/>
  <c r="K569" i="15"/>
  <c r="D575" i="13" s="1"/>
  <c r="K570" i="15"/>
  <c r="D576" i="13" s="1"/>
  <c r="K571" i="15"/>
  <c r="D577" i="13" s="1"/>
  <c r="K572" i="15"/>
  <c r="D769" i="13" s="1"/>
  <c r="K573" i="15"/>
  <c r="D578" i="13" s="1"/>
  <c r="K574" i="15"/>
  <c r="D579" i="13" s="1"/>
  <c r="K575" i="15"/>
  <c r="D580" i="13" s="1"/>
  <c r="K576" i="15"/>
  <c r="D581" i="13" s="1"/>
  <c r="K577" i="15"/>
  <c r="D582" i="13" s="1"/>
  <c r="K578" i="15"/>
  <c r="D583" i="13" s="1"/>
  <c r="K579" i="15"/>
  <c r="D584" i="13" s="1"/>
  <c r="K580" i="15"/>
  <c r="D585" i="13" s="1"/>
  <c r="K581" i="15"/>
  <c r="D586" i="13" s="1"/>
  <c r="K582" i="15"/>
  <c r="D587" i="13" s="1"/>
  <c r="K583" i="15"/>
  <c r="D588" i="13" s="1"/>
  <c r="K584" i="15"/>
  <c r="D589" i="13" s="1"/>
  <c r="K585" i="15"/>
  <c r="D590" i="13" s="1"/>
  <c r="K586" i="15"/>
  <c r="D591" i="13" s="1"/>
  <c r="K587" i="15"/>
  <c r="D592" i="13" s="1"/>
  <c r="K588" i="15"/>
  <c r="D593" i="13" s="1"/>
  <c r="K589" i="15"/>
  <c r="D594" i="13" s="1"/>
  <c r="K590" i="15"/>
  <c r="D595" i="13" s="1"/>
  <c r="K591" i="15"/>
  <c r="D596" i="13" s="1"/>
  <c r="K592" i="15"/>
  <c r="D597" i="13" s="1"/>
  <c r="K593" i="15"/>
  <c r="D598" i="13" s="1"/>
  <c r="K594" i="15"/>
  <c r="D599" i="13" s="1"/>
  <c r="K595" i="15"/>
  <c r="D600" i="13" s="1"/>
  <c r="K596" i="15"/>
  <c r="D601" i="13" s="1"/>
  <c r="K597" i="15"/>
  <c r="D602" i="13" s="1"/>
  <c r="K598" i="15"/>
  <c r="D603" i="13" s="1"/>
  <c r="K599" i="15"/>
  <c r="D604" i="13" s="1"/>
  <c r="K600" i="15"/>
  <c r="D605" i="13" s="1"/>
  <c r="K601" i="15"/>
  <c r="D606" i="13" s="1"/>
  <c r="K602" i="15"/>
  <c r="D607" i="13" s="1"/>
  <c r="K603" i="15"/>
  <c r="D608" i="13" s="1"/>
  <c r="K604" i="15"/>
  <c r="D609" i="13" s="1"/>
  <c r="K605" i="15"/>
  <c r="D610" i="13" s="1"/>
  <c r="K606" i="15"/>
  <c r="D611" i="13" s="1"/>
  <c r="K607" i="15"/>
  <c r="D612" i="13" s="1"/>
  <c r="K608" i="15"/>
  <c r="D613" i="13" s="1"/>
  <c r="K609" i="15"/>
  <c r="D614" i="13" s="1"/>
  <c r="K610" i="15"/>
  <c r="D615" i="13" s="1"/>
  <c r="K611" i="15"/>
  <c r="D616" i="13" s="1"/>
  <c r="K612" i="15"/>
  <c r="D617" i="13" s="1"/>
  <c r="K613" i="15"/>
  <c r="D618" i="13" s="1"/>
  <c r="K614" i="15"/>
  <c r="D619" i="13" s="1"/>
  <c r="K615" i="15"/>
  <c r="D620" i="13" s="1"/>
  <c r="K616" i="15"/>
  <c r="D621" i="13" s="1"/>
  <c r="K617" i="15"/>
  <c r="D622" i="13" s="1"/>
  <c r="K618" i="15"/>
  <c r="D623" i="13" s="1"/>
  <c r="K619" i="15"/>
  <c r="D624" i="13" s="1"/>
  <c r="K620" i="15"/>
  <c r="D625" i="13" s="1"/>
  <c r="K621" i="15"/>
  <c r="D626" i="13" s="1"/>
  <c r="K622" i="15"/>
  <c r="D627" i="13" s="1"/>
  <c r="K623" i="15"/>
  <c r="D628" i="13" s="1"/>
  <c r="K624" i="15"/>
  <c r="D629" i="13" s="1"/>
  <c r="K625" i="15"/>
  <c r="D630" i="13" s="1"/>
  <c r="K626" i="15"/>
  <c r="D631" i="13" s="1"/>
  <c r="K627" i="15"/>
  <c r="D632" i="13" s="1"/>
  <c r="K628" i="15"/>
  <c r="D633" i="13" s="1"/>
  <c r="K629" i="15"/>
  <c r="D9" i="13" s="1"/>
  <c r="K630" i="15"/>
  <c r="D634" i="13" s="1"/>
  <c r="K631" i="15"/>
  <c r="D635" i="13" s="1"/>
  <c r="K632" i="15"/>
  <c r="D636" i="13" s="1"/>
  <c r="K633" i="15"/>
  <c r="D637" i="13" s="1"/>
  <c r="K634" i="15"/>
  <c r="D638" i="13" s="1"/>
  <c r="K635" i="15"/>
  <c r="D639" i="13" s="1"/>
  <c r="K636" i="15"/>
  <c r="D640" i="13" s="1"/>
  <c r="K637" i="15"/>
  <c r="D641" i="13" s="1"/>
  <c r="K638" i="15"/>
  <c r="D642" i="13" s="1"/>
  <c r="K639" i="15"/>
  <c r="D643" i="13" s="1"/>
  <c r="K640" i="15"/>
  <c r="D644" i="13" s="1"/>
  <c r="K641" i="15"/>
  <c r="D645" i="13" s="1"/>
  <c r="K642" i="15"/>
  <c r="D646" i="13" s="1"/>
  <c r="K643" i="15"/>
  <c r="D647" i="13" s="1"/>
  <c r="K644" i="15"/>
  <c r="D19" i="13" s="1"/>
  <c r="K645" i="15"/>
  <c r="D648" i="13" s="1"/>
  <c r="K646" i="15"/>
  <c r="D649" i="13" s="1"/>
  <c r="K647" i="15"/>
  <c r="D650" i="13" s="1"/>
  <c r="K648" i="15"/>
  <c r="D651" i="13" s="1"/>
  <c r="K649" i="15"/>
  <c r="D652" i="13" s="1"/>
  <c r="K650" i="15"/>
  <c r="D653" i="13" s="1"/>
  <c r="K651" i="15"/>
  <c r="D654" i="13" s="1"/>
  <c r="K652" i="15"/>
  <c r="D655" i="13" s="1"/>
  <c r="K653" i="15"/>
  <c r="D656" i="13" s="1"/>
  <c r="K654" i="15"/>
  <c r="D657" i="13" s="1"/>
  <c r="K655" i="15"/>
  <c r="D658" i="13" s="1"/>
  <c r="K656" i="15"/>
  <c r="D659" i="13" s="1"/>
  <c r="K657" i="15"/>
  <c r="D660" i="13" s="1"/>
  <c r="K658" i="15"/>
  <c r="D661" i="13" s="1"/>
  <c r="K659" i="15"/>
  <c r="D662" i="13" s="1"/>
  <c r="K660" i="15"/>
  <c r="D663" i="13" s="1"/>
  <c r="K661" i="15"/>
  <c r="D664" i="13" s="1"/>
  <c r="K662" i="15"/>
  <c r="D665" i="13" s="1"/>
  <c r="K663" i="15"/>
  <c r="D666" i="13" s="1"/>
  <c r="K664" i="15"/>
  <c r="D667" i="13" s="1"/>
  <c r="K665" i="15"/>
  <c r="D668" i="13" s="1"/>
  <c r="K666" i="15"/>
  <c r="D669" i="13" s="1"/>
  <c r="K667" i="15"/>
  <c r="D670" i="13" s="1"/>
  <c r="K668" i="15"/>
  <c r="D671" i="13" s="1"/>
  <c r="K669" i="15"/>
  <c r="D672" i="13" s="1"/>
  <c r="K670" i="15"/>
  <c r="D673" i="13" s="1"/>
  <c r="K671" i="15"/>
  <c r="D674" i="13" s="1"/>
  <c r="K672" i="15"/>
  <c r="D675" i="13" s="1"/>
  <c r="K673" i="15"/>
  <c r="D676" i="13" s="1"/>
  <c r="K674" i="15"/>
  <c r="D677" i="13" s="1"/>
  <c r="K675" i="15"/>
  <c r="D678" i="13" s="1"/>
  <c r="K676" i="15"/>
  <c r="D679" i="13" s="1"/>
  <c r="K677" i="15"/>
  <c r="D680" i="13" s="1"/>
  <c r="K678" i="15"/>
  <c r="D681" i="13" s="1"/>
  <c r="K679" i="15"/>
  <c r="D682" i="13" s="1"/>
  <c r="K680" i="15"/>
  <c r="D683" i="13" s="1"/>
  <c r="K681" i="15"/>
  <c r="D684" i="13" s="1"/>
  <c r="K682" i="15"/>
  <c r="D685" i="13" s="1"/>
  <c r="K683" i="15"/>
  <c r="D686" i="13" s="1"/>
  <c r="K684" i="15"/>
  <c r="D687" i="13" s="1"/>
  <c r="K685" i="15"/>
  <c r="D688" i="13" s="1"/>
  <c r="K686" i="15"/>
  <c r="D689" i="13" s="1"/>
  <c r="K687" i="15"/>
  <c r="D690" i="13" s="1"/>
  <c r="K688" i="15"/>
  <c r="D691" i="13" s="1"/>
  <c r="K689" i="15"/>
  <c r="D692" i="13" s="1"/>
  <c r="K690" i="15"/>
  <c r="D693" i="13" s="1"/>
  <c r="K691" i="15"/>
  <c r="D694" i="13" s="1"/>
  <c r="K692" i="15"/>
  <c r="D695" i="13" s="1"/>
  <c r="K693" i="15"/>
  <c r="D696" i="13" s="1"/>
  <c r="K694" i="15"/>
  <c r="D697" i="13" s="1"/>
  <c r="K695" i="15"/>
  <c r="D698" i="13" s="1"/>
  <c r="K696" i="15"/>
  <c r="D699" i="13" s="1"/>
  <c r="K697" i="15"/>
  <c r="D700" i="13" s="1"/>
  <c r="K698" i="15"/>
  <c r="D701" i="13" s="1"/>
  <c r="K699" i="15"/>
  <c r="D702" i="13" s="1"/>
  <c r="K700" i="15"/>
  <c r="D703" i="13" s="1"/>
  <c r="K701" i="15"/>
  <c r="D704" i="13" s="1"/>
  <c r="K702" i="15"/>
  <c r="D705" i="13" s="1"/>
  <c r="K703" i="15"/>
  <c r="D706" i="13" s="1"/>
  <c r="K704" i="15"/>
  <c r="D707" i="13" s="1"/>
  <c r="K705" i="15"/>
  <c r="D708" i="13" s="1"/>
  <c r="K706" i="15"/>
  <c r="D709" i="13" s="1"/>
  <c r="K707" i="15"/>
  <c r="D710" i="13" s="1"/>
  <c r="K708" i="15"/>
  <c r="D711" i="13" s="1"/>
  <c r="K709" i="15"/>
  <c r="D712" i="13" s="1"/>
  <c r="K710" i="15"/>
  <c r="D713" i="13" s="1"/>
  <c r="K711" i="15"/>
  <c r="D714" i="13" s="1"/>
  <c r="K712" i="15"/>
  <c r="D20" i="13" s="1"/>
  <c r="K713" i="15"/>
  <c r="D715" i="13" s="1"/>
  <c r="K714" i="15"/>
  <c r="D716" i="13" s="1"/>
  <c r="K715" i="15"/>
  <c r="D717" i="13" s="1"/>
  <c r="K716" i="15"/>
  <c r="D718" i="13" s="1"/>
  <c r="K717" i="15"/>
  <c r="D719" i="13" s="1"/>
  <c r="K718" i="15"/>
  <c r="D720" i="13" s="1"/>
  <c r="K719" i="15"/>
  <c r="D721" i="13" s="1"/>
  <c r="K720" i="15"/>
  <c r="D722" i="13" s="1"/>
  <c r="K721" i="15"/>
  <c r="D723" i="13" s="1"/>
  <c r="K722" i="15"/>
  <c r="D724" i="13" s="1"/>
  <c r="K723" i="15"/>
  <c r="D725" i="13" s="1"/>
  <c r="K724" i="15"/>
  <c r="D726" i="13" s="1"/>
  <c r="K725" i="15"/>
  <c r="D727" i="13" s="1"/>
  <c r="K726" i="15"/>
  <c r="D728" i="13" s="1"/>
  <c r="K727" i="15"/>
  <c r="D729" i="13" s="1"/>
  <c r="K728" i="15"/>
  <c r="D730" i="13" s="1"/>
  <c r="K729" i="15"/>
  <c r="D731" i="13" s="1"/>
  <c r="K730" i="15"/>
  <c r="D732" i="13" s="1"/>
  <c r="K731" i="15"/>
  <c r="D733" i="13" s="1"/>
  <c r="K732" i="15"/>
  <c r="D734" i="13" s="1"/>
  <c r="K733" i="15"/>
  <c r="D735" i="13" s="1"/>
  <c r="K734" i="15"/>
  <c r="D736" i="13" s="1"/>
  <c r="K735" i="15"/>
  <c r="D737" i="13" s="1"/>
  <c r="K736" i="15"/>
  <c r="D738" i="13" s="1"/>
  <c r="K737" i="15"/>
  <c r="D739" i="13" s="1"/>
  <c r="K738" i="15"/>
  <c r="D740" i="13" s="1"/>
  <c r="K739" i="15"/>
  <c r="D741" i="13" s="1"/>
  <c r="K740" i="15"/>
  <c r="D742" i="13" s="1"/>
  <c r="K741" i="15"/>
  <c r="D743" i="13" s="1"/>
  <c r="K742" i="15"/>
  <c r="D744" i="13" s="1"/>
  <c r="K743" i="15"/>
  <c r="D745" i="13" s="1"/>
  <c r="K744" i="15"/>
  <c r="D746" i="13" s="1"/>
  <c r="K745" i="15"/>
  <c r="D747" i="13" s="1"/>
  <c r="K746" i="15"/>
  <c r="D748" i="13" s="1"/>
  <c r="K747" i="15"/>
  <c r="D749" i="13" s="1"/>
  <c r="K748" i="15"/>
  <c r="D750" i="13" s="1"/>
  <c r="K749" i="15"/>
  <c r="D751" i="13" s="1"/>
  <c r="K750" i="15"/>
  <c r="D21" i="13" s="1"/>
  <c r="K751" i="15"/>
  <c r="D752" i="13" s="1"/>
  <c r="K752" i="15"/>
  <c r="D753" i="13" s="1"/>
  <c r="K753" i="15"/>
  <c r="D754" i="13" s="1"/>
  <c r="K754" i="15"/>
  <c r="D755" i="13" s="1"/>
  <c r="K755" i="15"/>
  <c r="D756" i="13" s="1"/>
  <c r="K756" i="15"/>
  <c r="D770" i="13" s="1"/>
  <c r="K757" i="15"/>
  <c r="D757" i="13" s="1"/>
  <c r="L758" i="13" s="1" a="1"/>
  <c r="L758" i="13" s="1"/>
  <c r="K758" i="15"/>
  <c r="D758" i="13" s="1"/>
  <c r="K759" i="15"/>
  <c r="D759" i="13" s="1"/>
  <c r="K760" i="15"/>
  <c r="D760" i="13" s="1"/>
  <c r="K761" i="15"/>
  <c r="D761" i="13" s="1"/>
  <c r="K762" i="15"/>
  <c r="D762" i="13" s="1"/>
  <c r="K763" i="15"/>
  <c r="D763" i="13" s="1"/>
  <c r="K764" i="15"/>
  <c r="D764" i="13" s="1"/>
  <c r="K765" i="15"/>
  <c r="D765" i="13" s="1"/>
  <c r="K766" i="15"/>
  <c r="D4" i="13" s="1"/>
  <c r="K767" i="15"/>
  <c r="D766" i="13" s="1"/>
  <c r="K768" i="15"/>
  <c r="D767" i="13" s="1"/>
  <c r="L769" i="13" s="1" a="1"/>
  <c r="L769" i="13" s="1"/>
  <c r="K769" i="15"/>
  <c r="D768" i="13" s="1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5" i="13"/>
  <c r="B104" i="13"/>
  <c r="B105" i="13"/>
  <c r="B106" i="13"/>
  <c r="B107" i="13"/>
  <c r="B108" i="13"/>
  <c r="B109" i="13"/>
  <c r="B110" i="13"/>
  <c r="B111" i="13"/>
  <c r="B112" i="13"/>
  <c r="B113" i="13"/>
  <c r="B10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6" i="13"/>
  <c r="B151" i="13"/>
  <c r="B152" i="13"/>
  <c r="B153" i="13"/>
  <c r="B11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13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1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15" i="13"/>
  <c r="B435" i="13"/>
  <c r="B436" i="13"/>
  <c r="B437" i="13"/>
  <c r="B438" i="13"/>
  <c r="B439" i="13"/>
  <c r="B440" i="13"/>
  <c r="B441" i="13"/>
  <c r="B442" i="13"/>
  <c r="B443" i="13"/>
  <c r="B444" i="13"/>
  <c r="B445" i="13"/>
  <c r="B16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17" i="13"/>
  <c r="B483" i="13"/>
  <c r="B484" i="13"/>
  <c r="B485" i="13"/>
  <c r="B486" i="13"/>
  <c r="B487" i="13"/>
  <c r="B8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18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3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769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9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19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20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21" i="13"/>
  <c r="B752" i="13"/>
  <c r="B753" i="13"/>
  <c r="B754" i="13"/>
  <c r="B755" i="13"/>
  <c r="B756" i="13"/>
  <c r="B770" i="13"/>
  <c r="B757" i="13"/>
  <c r="B758" i="13"/>
  <c r="B759" i="13"/>
  <c r="B760" i="13"/>
  <c r="B761" i="13"/>
  <c r="B762" i="13"/>
  <c r="B763" i="13"/>
  <c r="B764" i="13"/>
  <c r="B765" i="13"/>
  <c r="B4" i="13"/>
  <c r="B766" i="13"/>
  <c r="B767" i="13"/>
  <c r="B768" i="13"/>
  <c r="B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5" i="13"/>
  <c r="A104" i="13"/>
  <c r="A105" i="13"/>
  <c r="A106" i="13"/>
  <c r="A107" i="13"/>
  <c r="A108" i="13"/>
  <c r="A109" i="13"/>
  <c r="A110" i="13"/>
  <c r="A111" i="13"/>
  <c r="A112" i="13"/>
  <c r="A113" i="13"/>
  <c r="A10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6" i="13"/>
  <c r="A151" i="13"/>
  <c r="A152" i="13"/>
  <c r="A153" i="13"/>
  <c r="A11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13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1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15" i="13"/>
  <c r="A435" i="13"/>
  <c r="A436" i="13"/>
  <c r="A437" i="13"/>
  <c r="A438" i="13"/>
  <c r="A439" i="13"/>
  <c r="A440" i="13"/>
  <c r="A441" i="13"/>
  <c r="A442" i="13"/>
  <c r="A443" i="13"/>
  <c r="A444" i="13"/>
  <c r="A445" i="13"/>
  <c r="A16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17" i="13"/>
  <c r="A483" i="13"/>
  <c r="A484" i="13"/>
  <c r="A485" i="13"/>
  <c r="A486" i="13"/>
  <c r="A487" i="13"/>
  <c r="A8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18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3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769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9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19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20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21" i="13"/>
  <c r="A752" i="13"/>
  <c r="A753" i="13"/>
  <c r="A754" i="13"/>
  <c r="A755" i="13"/>
  <c r="A756" i="13"/>
  <c r="A770" i="13"/>
  <c r="A757" i="13"/>
  <c r="A758" i="13"/>
  <c r="A759" i="13"/>
  <c r="A760" i="13"/>
  <c r="A761" i="13"/>
  <c r="A762" i="13"/>
  <c r="A763" i="13"/>
  <c r="A764" i="13"/>
  <c r="A765" i="13"/>
  <c r="A4" i="13"/>
  <c r="A766" i="13"/>
  <c r="A767" i="13"/>
  <c r="A768" i="13"/>
  <c r="A22" i="13"/>
  <c r="L110" i="13" l="1" a="1"/>
  <c r="L110" i="13" s="1"/>
  <c r="L157" i="13" a="1"/>
  <c r="L157" i="13" s="1"/>
  <c r="L156" i="13" a="1"/>
  <c r="L156" i="13" s="1"/>
  <c r="L77" i="13" a="1"/>
  <c r="L77" i="13" s="1"/>
  <c r="L532" i="13" a="1"/>
  <c r="L532" i="13" s="1"/>
  <c r="L412" i="13" a="1"/>
  <c r="L412" i="13" s="1"/>
  <c r="L770" i="13" a="1"/>
  <c r="L770" i="13" s="1"/>
  <c r="L530" i="13" a="1"/>
  <c r="L530" i="13" s="1"/>
  <c r="L518" i="13" a="1"/>
  <c r="L518" i="13" s="1"/>
  <c r="L194" i="13" a="1"/>
  <c r="L194" i="13" s="1"/>
  <c r="L539" i="13" a="1"/>
  <c r="L539" i="13" s="1"/>
  <c r="K52" i="6" s="1"/>
  <c r="L527" i="13" a="1"/>
  <c r="L527" i="13" s="1"/>
  <c r="L155" i="13" a="1"/>
  <c r="L155" i="13" s="1"/>
  <c r="L171" i="13" a="1"/>
  <c r="L171" i="13" s="1"/>
  <c r="L159" i="13" a="1"/>
  <c r="L159" i="13" s="1"/>
  <c r="K86" i="8"/>
  <c r="K40" i="6"/>
  <c r="K7" i="3"/>
  <c r="K44" i="3"/>
  <c r="K68" i="3"/>
  <c r="K80" i="3"/>
  <c r="K44" i="2"/>
  <c r="K56" i="2"/>
  <c r="K68" i="2"/>
  <c r="K80" i="2"/>
  <c r="K8" i="3"/>
  <c r="K32" i="3"/>
  <c r="K45" i="3"/>
  <c r="K69" i="3"/>
  <c r="K57" i="2"/>
  <c r="K91" i="2"/>
  <c r="K42" i="6"/>
  <c r="K70" i="3"/>
  <c r="K94" i="3"/>
  <c r="K31" i="6"/>
  <c r="K43" i="6"/>
  <c r="K92" i="6"/>
  <c r="K47" i="3"/>
  <c r="K59" i="3"/>
  <c r="K71" i="3"/>
  <c r="K83" i="3"/>
  <c r="K84" i="8"/>
  <c r="K45" i="6"/>
  <c r="K61" i="5"/>
  <c r="K73" i="5"/>
  <c r="K85" i="5"/>
  <c r="K78" i="2"/>
  <c r="K2" i="10"/>
  <c r="K90" i="2"/>
  <c r="K66" i="2"/>
  <c r="K16" i="10"/>
  <c r="K43" i="3"/>
  <c r="K79" i="3"/>
  <c r="K55" i="2"/>
  <c r="K79" i="2"/>
  <c r="K92" i="2"/>
  <c r="L79" i="13" a="1"/>
  <c r="L79" i="13" s="1"/>
  <c r="K59" i="2" s="1"/>
  <c r="L102" i="13" a="1"/>
  <c r="L102" i="13" s="1"/>
  <c r="K82" i="2" s="1"/>
  <c r="L90" i="13" a="1"/>
  <c r="L90" i="13" s="1"/>
  <c r="K70" i="2" s="1"/>
  <c r="L208" i="13" a="1"/>
  <c r="L208" i="13" s="1"/>
  <c r="K97" i="3" s="1"/>
  <c r="L196" i="13" a="1"/>
  <c r="L196" i="13" s="1"/>
  <c r="K85" i="3" s="1"/>
  <c r="L184" i="13" a="1"/>
  <c r="L184" i="13" s="1"/>
  <c r="K72" i="3" s="1"/>
  <c r="L172" i="13" a="1"/>
  <c r="L172" i="13" s="1"/>
  <c r="K60" i="3" s="1"/>
  <c r="L160" i="13" a="1"/>
  <c r="L160" i="13" s="1"/>
  <c r="K48" i="3" s="1"/>
  <c r="M669" i="13"/>
  <c r="M657" i="13"/>
  <c r="M645" i="13"/>
  <c r="M635" i="13"/>
  <c r="M623" i="13"/>
  <c r="M611" i="13"/>
  <c r="M600" i="13"/>
  <c r="M589" i="13"/>
  <c r="M577" i="13"/>
  <c r="M565" i="13"/>
  <c r="M553" i="13"/>
  <c r="M542" i="13"/>
  <c r="M477" i="13"/>
  <c r="M466" i="13"/>
  <c r="M455" i="13"/>
  <c r="M119" i="13"/>
  <c r="M108" i="13"/>
  <c r="M97" i="13"/>
  <c r="M85" i="13"/>
  <c r="M74" i="13"/>
  <c r="M634" i="13"/>
  <c r="M622" i="13"/>
  <c r="M610" i="13"/>
  <c r="M598" i="13"/>
  <c r="M587" i="13"/>
  <c r="M575" i="13"/>
  <c r="M563" i="13"/>
  <c r="M551" i="13"/>
  <c r="M518" i="13"/>
  <c r="M33" i="13"/>
  <c r="M28" i="13"/>
  <c r="L408" i="13" a="1"/>
  <c r="L408" i="13" s="1"/>
  <c r="K12" i="10" s="1"/>
  <c r="L132" i="13" a="1"/>
  <c r="L132" i="13" s="1"/>
  <c r="K18" i="3" s="1"/>
  <c r="M586" i="13"/>
  <c r="M41" i="13"/>
  <c r="M38" i="13"/>
  <c r="M36" i="13"/>
  <c r="M29" i="13"/>
  <c r="L538" i="13" a="1"/>
  <c r="L538" i="13" s="1"/>
  <c r="K51" i="6" s="1"/>
  <c r="L526" i="13" a="1"/>
  <c r="L526" i="13" s="1"/>
  <c r="K39" i="6" s="1"/>
  <c r="L178" i="13" a="1"/>
  <c r="L178" i="13" s="1"/>
  <c r="K66" i="3" s="1"/>
  <c r="L166" i="13" a="1"/>
  <c r="L166" i="13" s="1"/>
  <c r="K54" i="3" s="1"/>
  <c r="L525" i="13" a="1"/>
  <c r="L525" i="13" s="1"/>
  <c r="K38" i="6" s="1"/>
  <c r="L201" i="13" a="1"/>
  <c r="L201" i="13" s="1"/>
  <c r="K90" i="3" s="1"/>
  <c r="L189" i="13" a="1"/>
  <c r="L189" i="13" s="1"/>
  <c r="K77" i="3" s="1"/>
  <c r="L177" i="13" a="1"/>
  <c r="L177" i="13" s="1"/>
  <c r="K65" i="3" s="1"/>
  <c r="L165" i="13" a="1"/>
  <c r="L165" i="13" s="1"/>
  <c r="K53" i="3" s="1"/>
  <c r="L141" i="13" a="1"/>
  <c r="L141" i="13" s="1"/>
  <c r="K27" i="3" s="1"/>
  <c r="L105" i="13" a="1"/>
  <c r="L105" i="13" s="1"/>
  <c r="K86" i="2" s="1"/>
  <c r="L93" i="13" a="1"/>
  <c r="L93" i="13" s="1"/>
  <c r="K73" i="2" s="1"/>
  <c r="L81" i="13" a="1"/>
  <c r="L81" i="13" s="1"/>
  <c r="K61" i="2" s="1"/>
  <c r="L69" i="13" a="1"/>
  <c r="L69" i="13" s="1"/>
  <c r="K49" i="2" s="1"/>
  <c r="M766" i="13"/>
  <c r="M50" i="13"/>
  <c r="M744" i="13"/>
  <c r="M732" i="13"/>
  <c r="M720" i="13"/>
  <c r="M708" i="13"/>
  <c r="M696" i="13"/>
  <c r="M685" i="13"/>
  <c r="M674" i="13"/>
  <c r="M45" i="13"/>
  <c r="M14" i="13"/>
  <c r="M514" i="13"/>
  <c r="M503" i="13"/>
  <c r="M34" i="13"/>
  <c r="M765" i="13"/>
  <c r="M49" i="13"/>
  <c r="M743" i="13"/>
  <c r="M731" i="13"/>
  <c r="M719" i="13"/>
  <c r="M707" i="13"/>
  <c r="M695" i="13"/>
  <c r="M47" i="13"/>
  <c r="M46" i="13"/>
  <c r="M662" i="13"/>
  <c r="M650" i="13"/>
  <c r="M639" i="13"/>
  <c r="M628" i="13"/>
  <c r="M616" i="13"/>
  <c r="M605" i="13"/>
  <c r="M594" i="13"/>
  <c r="M582" i="13"/>
  <c r="M570" i="13"/>
  <c r="M558" i="13"/>
  <c r="M42" i="13"/>
  <c r="M39" i="13"/>
  <c r="M502" i="13"/>
  <c r="M492" i="13"/>
  <c r="M482" i="13"/>
  <c r="M471" i="13"/>
  <c r="M460" i="13"/>
  <c r="M448" i="13"/>
  <c r="M436" i="13"/>
  <c r="M32" i="13"/>
  <c r="M415" i="13"/>
  <c r="M405" i="13"/>
  <c r="M393" i="13"/>
  <c r="M381" i="13"/>
  <c r="M369" i="13"/>
  <c r="M357" i="13"/>
  <c r="M346" i="13"/>
  <c r="M334" i="13"/>
  <c r="M324" i="13"/>
  <c r="M313" i="13"/>
  <c r="M301" i="13"/>
  <c r="M291" i="13"/>
  <c r="M279" i="13"/>
  <c r="M267" i="13"/>
  <c r="M256" i="13"/>
  <c r="M244" i="13"/>
  <c r="M232" i="13"/>
  <c r="M220" i="13"/>
  <c r="M208" i="13"/>
  <c r="M198" i="13"/>
  <c r="M153" i="13"/>
  <c r="M6" i="13"/>
  <c r="M134" i="13"/>
  <c r="M124" i="13"/>
  <c r="M113" i="13"/>
  <c r="M102" i="13"/>
  <c r="M90" i="13"/>
  <c r="L523" i="13" a="1"/>
  <c r="L523" i="13" s="1"/>
  <c r="K36" i="6" s="1"/>
  <c r="L187" i="13" a="1"/>
  <c r="L187" i="13" s="1"/>
  <c r="K75" i="3" s="1"/>
  <c r="L175" i="13" a="1"/>
  <c r="L175" i="13" s="1"/>
  <c r="K63" i="3" s="1"/>
  <c r="L163" i="13" a="1"/>
  <c r="L163" i="13" s="1"/>
  <c r="K51" i="3" s="1"/>
  <c r="L151" i="13" a="1"/>
  <c r="L151" i="13" s="1"/>
  <c r="K38" i="3" s="1"/>
  <c r="L127" i="13" a="1"/>
  <c r="L127" i="13" s="1"/>
  <c r="K13" i="3" s="1"/>
  <c r="L67" i="13" a="1"/>
  <c r="L67" i="13" s="1"/>
  <c r="K47" i="2" s="1"/>
  <c r="M754" i="13"/>
  <c r="M742" i="13"/>
  <c r="M730" i="13"/>
  <c r="M718" i="13"/>
  <c r="M706" i="13"/>
  <c r="M694" i="13"/>
  <c r="M684" i="13"/>
  <c r="M673" i="13"/>
  <c r="M661" i="13"/>
  <c r="M649" i="13"/>
  <c r="M638" i="13"/>
  <c r="M627" i="13"/>
  <c r="M615" i="13"/>
  <c r="M604" i="13"/>
  <c r="M593" i="13"/>
  <c r="M581" i="13"/>
  <c r="M569" i="13"/>
  <c r="M557" i="13"/>
  <c r="M546" i="13"/>
  <c r="M513" i="13"/>
  <c r="M501" i="13"/>
  <c r="M491" i="13"/>
  <c r="M481" i="13"/>
  <c r="M470" i="13"/>
  <c r="M459" i="13"/>
  <c r="M447" i="13"/>
  <c r="M435" i="13"/>
  <c r="M424" i="13"/>
  <c r="M414" i="13"/>
  <c r="M345" i="13"/>
  <c r="M333" i="13"/>
  <c r="M323" i="13"/>
  <c r="M312" i="13"/>
  <c r="M300" i="13"/>
  <c r="M290" i="13"/>
  <c r="M278" i="13"/>
  <c r="M266" i="13"/>
  <c r="M255" i="13"/>
  <c r="M243" i="13"/>
  <c r="M231" i="13"/>
  <c r="M219" i="13"/>
  <c r="M207" i="13"/>
  <c r="M197" i="13"/>
  <c r="M7" i="13"/>
  <c r="M144" i="13"/>
  <c r="M133" i="13"/>
  <c r="M123" i="13"/>
  <c r="M112" i="13"/>
  <c r="M101" i="13"/>
  <c r="M89" i="13"/>
  <c r="M78" i="13"/>
  <c r="M66" i="13"/>
  <c r="L534" i="13" a="1"/>
  <c r="L534" i="13" s="1"/>
  <c r="K47" i="6" s="1"/>
  <c r="L198" i="13" a="1"/>
  <c r="L198" i="13" s="1"/>
  <c r="K87" i="3" s="1"/>
  <c r="L186" i="13" a="1"/>
  <c r="L186" i="13" s="1"/>
  <c r="K74" i="3" s="1"/>
  <c r="L162" i="13" a="1"/>
  <c r="L162" i="13" s="1"/>
  <c r="K50" i="3" s="1"/>
  <c r="M770" i="13"/>
  <c r="M753" i="13"/>
  <c r="M741" i="13"/>
  <c r="M729" i="13"/>
  <c r="M717" i="13"/>
  <c r="M648" i="13"/>
  <c r="M626" i="13"/>
  <c r="M614" i="13"/>
  <c r="M603" i="13"/>
  <c r="M592" i="13"/>
  <c r="M580" i="13"/>
  <c r="M568" i="13"/>
  <c r="M556" i="13"/>
  <c r="M545" i="13"/>
  <c r="M490" i="13"/>
  <c r="M480" i="13"/>
  <c r="M469" i="13"/>
  <c r="M458" i="13"/>
  <c r="M446" i="13"/>
  <c r="M434" i="13"/>
  <c r="M423" i="13"/>
  <c r="M413" i="13"/>
  <c r="M322" i="13"/>
  <c r="M311" i="13"/>
  <c r="M299" i="13"/>
  <c r="M289" i="13"/>
  <c r="M277" i="13"/>
  <c r="M265" i="13"/>
  <c r="M254" i="13"/>
  <c r="M242" i="13"/>
  <c r="M230" i="13"/>
  <c r="M218" i="13"/>
  <c r="M4" i="13"/>
  <c r="L185" i="13" a="1"/>
  <c r="L185" i="13" s="1"/>
  <c r="K73" i="3" s="1"/>
  <c r="L173" i="13" a="1"/>
  <c r="L173" i="13" s="1"/>
  <c r="K61" i="3" s="1"/>
  <c r="L161" i="13" a="1"/>
  <c r="L161" i="13" s="1"/>
  <c r="K49" i="3" s="1"/>
  <c r="L65" i="13" a="1"/>
  <c r="L65" i="13" s="1"/>
  <c r="K45" i="2" s="1"/>
  <c r="M693" i="13"/>
  <c r="M682" i="13"/>
  <c r="M671" i="13"/>
  <c r="M659" i="13"/>
  <c r="M647" i="13"/>
  <c r="M637" i="13"/>
  <c r="M625" i="13"/>
  <c r="M613" i="13"/>
  <c r="M602" i="13"/>
  <c r="M591" i="13"/>
  <c r="M579" i="13"/>
  <c r="M567" i="13"/>
  <c r="M555" i="13"/>
  <c r="M544" i="13"/>
  <c r="M489" i="13"/>
  <c r="M479" i="13"/>
  <c r="M468" i="13"/>
  <c r="M457" i="13"/>
  <c r="M445" i="13"/>
  <c r="M433" i="13"/>
  <c r="M30" i="13"/>
  <c r="M25" i="13"/>
  <c r="M310" i="13"/>
  <c r="M24" i="13"/>
  <c r="M288" i="13"/>
  <c r="M276" i="13"/>
  <c r="M264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543" i="13"/>
  <c r="M40" i="13"/>
  <c r="M478" i="13"/>
  <c r="M467" i="13"/>
  <c r="M456" i="13"/>
  <c r="M444" i="13"/>
  <c r="M432" i="13"/>
  <c r="M321" i="13"/>
  <c r="M309" i="13"/>
  <c r="M287" i="13"/>
  <c r="M275" i="13"/>
  <c r="M263" i="13"/>
  <c r="M252" i="13"/>
  <c r="L411" i="13" a="1"/>
  <c r="L411" i="13" s="1"/>
  <c r="K15" i="10" s="1"/>
  <c r="L63" i="13" a="1"/>
  <c r="L63" i="13" s="1"/>
  <c r="K43" i="2" s="1"/>
  <c r="M535" i="13"/>
  <c r="M523" i="13"/>
  <c r="M533" i="13"/>
  <c r="M521" i="13"/>
  <c r="M511" i="13"/>
  <c r="M499" i="13"/>
  <c r="M752" i="13"/>
  <c r="M740" i="13"/>
  <c r="M728" i="13"/>
  <c r="M716" i="13"/>
  <c r="M704" i="13"/>
  <c r="M532" i="13"/>
  <c r="M599" i="13"/>
  <c r="M588" i="13"/>
  <c r="M576" i="13"/>
  <c r="M564" i="13"/>
  <c r="M552" i="13"/>
  <c r="M541" i="13"/>
  <c r="M530" i="13"/>
  <c r="M519" i="13"/>
  <c r="M508" i="13"/>
  <c r="M476" i="13"/>
  <c r="M158" i="13"/>
  <c r="M10" i="13"/>
  <c r="M139" i="13"/>
  <c r="M129" i="13"/>
  <c r="M118" i="13"/>
  <c r="M96" i="13"/>
  <c r="M84" i="13"/>
  <c r="M73" i="13"/>
  <c r="M401" i="13"/>
  <c r="M389" i="13"/>
  <c r="M377" i="13"/>
  <c r="M365" i="13"/>
  <c r="M342" i="13"/>
  <c r="M750" i="13"/>
  <c r="M738" i="13"/>
  <c r="M726" i="13"/>
  <c r="M714" i="13"/>
  <c r="M702" i="13"/>
  <c r="M691" i="13"/>
  <c r="M680" i="13"/>
  <c r="M159" i="13"/>
  <c r="M529" i="13"/>
  <c r="M507" i="13"/>
  <c r="M148" i="13"/>
  <c r="M117" i="13"/>
  <c r="M95" i="13"/>
  <c r="M83" i="13"/>
  <c r="M72" i="13"/>
  <c r="M531" i="13"/>
  <c r="M520" i="13"/>
  <c r="M509" i="13"/>
  <c r="M497" i="13"/>
  <c r="M140" i="13"/>
  <c r="M747" i="13"/>
  <c r="M735" i="13"/>
  <c r="M723" i="13"/>
  <c r="M711" i="13"/>
  <c r="M699" i="13"/>
  <c r="M688" i="13"/>
  <c r="M677" i="13"/>
  <c r="M666" i="13"/>
  <c r="M654" i="13"/>
  <c r="M642" i="13"/>
  <c r="M632" i="13"/>
  <c r="M620" i="13"/>
  <c r="M597" i="13"/>
  <c r="M156" i="13"/>
  <c r="M147" i="13"/>
  <c r="M137" i="13"/>
  <c r="M128" i="13"/>
  <c r="M116" i="13"/>
  <c r="M94" i="13"/>
  <c r="M82" i="13"/>
  <c r="M404" i="13"/>
  <c r="M392" i="13"/>
  <c r="M380" i="13"/>
  <c r="M368" i="13"/>
  <c r="M356" i="13"/>
  <c r="M534" i="13"/>
  <c r="M522" i="13"/>
  <c r="M512" i="13"/>
  <c r="M500" i="13"/>
  <c r="M510" i="13"/>
  <c r="M498" i="13"/>
  <c r="M488" i="13"/>
  <c r="M749" i="13"/>
  <c r="M725" i="13"/>
  <c r="M701" i="13"/>
  <c r="M668" i="13"/>
  <c r="M644" i="13"/>
  <c r="M724" i="13"/>
  <c r="M722" i="13"/>
  <c r="M687" i="13"/>
  <c r="M653" i="13"/>
  <c r="M155" i="13"/>
  <c r="M5" i="13"/>
  <c r="M127" i="13"/>
  <c r="M115" i="13"/>
  <c r="M105" i="13"/>
  <c r="M93" i="13"/>
  <c r="M81" i="13"/>
  <c r="M367" i="13"/>
  <c r="M737" i="13"/>
  <c r="M713" i="13"/>
  <c r="M690" i="13"/>
  <c r="M679" i="13"/>
  <c r="M656" i="13"/>
  <c r="M748" i="13"/>
  <c r="M736" i="13"/>
  <c r="M712" i="13"/>
  <c r="M700" i="13"/>
  <c r="M689" i="13"/>
  <c r="M678" i="13"/>
  <c r="M667" i="13"/>
  <c r="M655" i="13"/>
  <c r="M643" i="13"/>
  <c r="M633" i="13"/>
  <c r="M621" i="13"/>
  <c r="M609" i="13"/>
  <c r="M51" i="13"/>
  <c r="M746" i="13"/>
  <c r="M734" i="13"/>
  <c r="M710" i="13"/>
  <c r="M698" i="13"/>
  <c r="M676" i="13"/>
  <c r="M665" i="13"/>
  <c r="M31" i="13"/>
  <c r="M745" i="13"/>
  <c r="M733" i="13"/>
  <c r="M721" i="13"/>
  <c r="M663" i="13"/>
  <c r="M651" i="13"/>
  <c r="M629" i="13"/>
  <c r="M617" i="13"/>
  <c r="M606" i="13"/>
  <c r="M583" i="13"/>
  <c r="M571" i="13"/>
  <c r="M559" i="13"/>
  <c r="M547" i="13"/>
  <c r="M537" i="13"/>
  <c r="M525" i="13"/>
  <c r="M493" i="13"/>
  <c r="M483" i="13"/>
  <c r="M461" i="13"/>
  <c r="M449" i="13"/>
  <c r="M437" i="13"/>
  <c r="M425" i="13"/>
  <c r="M416" i="13"/>
  <c r="M406" i="13"/>
  <c r="M394" i="13"/>
  <c r="M382" i="13"/>
  <c r="M370" i="13"/>
  <c r="M358" i="13"/>
  <c r="M347" i="13"/>
  <c r="M335" i="13"/>
  <c r="M314" i="13"/>
  <c r="M302" i="13"/>
  <c r="M292" i="13"/>
  <c r="M280" i="13"/>
  <c r="M268" i="13"/>
  <c r="M257" i="13"/>
  <c r="M245" i="13"/>
  <c r="M233" i="13"/>
  <c r="M221" i="13"/>
  <c r="M209" i="13"/>
  <c r="M199" i="13"/>
  <c r="M189" i="13"/>
  <c r="M177" i="13"/>
  <c r="M165" i="13"/>
  <c r="M135" i="13"/>
  <c r="M125" i="13"/>
  <c r="M114" i="13"/>
  <c r="M103" i="13"/>
  <c r="M91" i="13"/>
  <c r="M80" i="13"/>
  <c r="M68" i="13"/>
  <c r="M188" i="13"/>
  <c r="M176" i="13"/>
  <c r="M164" i="13"/>
  <c r="M79" i="13"/>
  <c r="M67" i="13"/>
  <c r="M187" i="13"/>
  <c r="M175" i="13"/>
  <c r="M163" i="13"/>
  <c r="M196" i="13"/>
  <c r="M186" i="13"/>
  <c r="M174" i="13"/>
  <c r="M162" i="13"/>
  <c r="M152" i="13"/>
  <c r="M143" i="13"/>
  <c r="M132" i="13"/>
  <c r="M122" i="13"/>
  <c r="M111" i="13"/>
  <c r="M100" i="13"/>
  <c r="M88" i="13"/>
  <c r="M77" i="13"/>
  <c r="M65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76" i="13"/>
  <c r="M64" i="13"/>
  <c r="M536" i="13"/>
  <c r="M524" i="13"/>
  <c r="M403" i="13"/>
  <c r="M391" i="13"/>
  <c r="M379" i="13"/>
  <c r="M355" i="13"/>
  <c r="M344" i="13"/>
  <c r="M332" i="13"/>
  <c r="M402" i="13"/>
  <c r="M390" i="13"/>
  <c r="M378" i="13"/>
  <c r="M366" i="13"/>
  <c r="M354" i="13"/>
  <c r="M343" i="13"/>
  <c r="M331" i="13"/>
  <c r="M751" i="13"/>
  <c r="M739" i="13"/>
  <c r="M727" i="13"/>
  <c r="M715" i="13"/>
  <c r="M703" i="13"/>
  <c r="M69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98" i="13"/>
  <c r="M86" i="13"/>
  <c r="M75" i="13"/>
  <c r="M63" i="13"/>
  <c r="M487" i="13"/>
  <c r="M443" i="13"/>
  <c r="M431" i="13"/>
  <c r="M420" i="13"/>
  <c r="M411" i="13"/>
  <c r="M400" i="13"/>
  <c r="M388" i="13"/>
  <c r="M376" i="13"/>
  <c r="M364" i="13"/>
  <c r="M352" i="13"/>
  <c r="M341" i="13"/>
  <c r="M329" i="13"/>
  <c r="M320" i="13"/>
  <c r="M308" i="13"/>
  <c r="M297" i="13"/>
  <c r="M286" i="13"/>
  <c r="M274" i="13"/>
  <c r="M262" i="13"/>
  <c r="M251" i="13"/>
  <c r="M239" i="13"/>
  <c r="M227" i="13"/>
  <c r="M215" i="13"/>
  <c r="M204" i="13"/>
  <c r="M193" i="13"/>
  <c r="M183" i="13"/>
  <c r="M171" i="13"/>
  <c r="M149" i="13"/>
  <c r="M21" i="13"/>
  <c r="M762" i="13"/>
  <c r="M353" i="13"/>
  <c r="M330" i="13"/>
  <c r="M298" i="13"/>
  <c r="M496" i="13"/>
  <c r="M486" i="13"/>
  <c r="M465" i="13"/>
  <c r="M454" i="13"/>
  <c r="M442" i="13"/>
  <c r="M430" i="13"/>
  <c r="M13" i="13"/>
  <c r="M410" i="13"/>
  <c r="M399" i="13"/>
  <c r="M387" i="13"/>
  <c r="M375" i="13"/>
  <c r="M363" i="13"/>
  <c r="M351" i="13"/>
  <c r="M340" i="13"/>
  <c r="M328" i="13"/>
  <c r="M319" i="13"/>
  <c r="M307" i="13"/>
  <c r="M296" i="13"/>
  <c r="M285" i="13"/>
  <c r="M273" i="13"/>
  <c r="M261" i="13"/>
  <c r="M250" i="13"/>
  <c r="M238" i="13"/>
  <c r="M226" i="13"/>
  <c r="M214" i="13"/>
  <c r="M203" i="13"/>
  <c r="M3" i="13"/>
  <c r="M182" i="13"/>
  <c r="M170" i="13"/>
  <c r="M26" i="13"/>
  <c r="M422" i="13"/>
  <c r="M761" i="13"/>
  <c r="M540" i="13"/>
  <c r="M495" i="13"/>
  <c r="M485" i="13"/>
  <c r="M475" i="13"/>
  <c r="M453" i="13"/>
  <c r="M441" i="13"/>
  <c r="M429" i="13"/>
  <c r="M419" i="13"/>
  <c r="M409" i="13"/>
  <c r="M398" i="13"/>
  <c r="M386" i="13"/>
  <c r="M374" i="13"/>
  <c r="M362" i="13"/>
  <c r="M768" i="13"/>
  <c r="M757" i="13"/>
  <c r="M528" i="13"/>
  <c r="M517" i="13"/>
  <c r="M506" i="13"/>
  <c r="M474" i="13"/>
  <c r="M464" i="13"/>
  <c r="M452" i="13"/>
  <c r="M440" i="13"/>
  <c r="M428" i="13"/>
  <c r="M418" i="13"/>
  <c r="M408" i="13"/>
  <c r="M397" i="13"/>
  <c r="M385" i="13"/>
  <c r="M373" i="13"/>
  <c r="M361" i="13"/>
  <c r="M350" i="13"/>
  <c r="M338" i="13"/>
  <c r="M326" i="13"/>
  <c r="M317" i="13"/>
  <c r="M305" i="13"/>
  <c r="M23" i="13"/>
  <c r="M283" i="13"/>
  <c r="M271" i="13"/>
  <c r="M259" i="13"/>
  <c r="M248" i="13"/>
  <c r="M236" i="13"/>
  <c r="M224" i="13"/>
  <c r="M212" i="13"/>
  <c r="M202" i="13"/>
  <c r="M192" i="13"/>
  <c r="M180" i="13"/>
  <c r="M168" i="13"/>
  <c r="M421" i="13"/>
  <c r="M412" i="13"/>
  <c r="M43" i="13"/>
  <c r="M756" i="13"/>
  <c r="M631" i="13"/>
  <c r="M608" i="13"/>
  <c r="M585" i="13"/>
  <c r="M561" i="13"/>
  <c r="M527" i="13"/>
  <c r="M494" i="13"/>
  <c r="M451" i="13"/>
  <c r="M15" i="13"/>
  <c r="M760" i="13"/>
  <c r="M759" i="13"/>
  <c r="M769" i="13"/>
  <c r="M758" i="13"/>
  <c r="M574" i="13"/>
  <c r="M562" i="13"/>
  <c r="M550" i="13"/>
  <c r="M641" i="13"/>
  <c r="M619" i="13"/>
  <c r="M596" i="13"/>
  <c r="M573" i="13"/>
  <c r="M549" i="13"/>
  <c r="M539" i="13"/>
  <c r="M516" i="13"/>
  <c r="M505" i="13"/>
  <c r="M484" i="13"/>
  <c r="M473" i="13"/>
  <c r="M463" i="13"/>
  <c r="M439" i="13"/>
  <c r="M8" i="13"/>
  <c r="M11" i="13"/>
  <c r="M764" i="13"/>
  <c r="M763" i="13"/>
  <c r="M705" i="13"/>
  <c r="M48" i="13"/>
  <c r="M683" i="13"/>
  <c r="M672" i="13"/>
  <c r="M660" i="13"/>
  <c r="M44" i="13"/>
  <c r="M62" i="13"/>
  <c r="M18" i="13"/>
  <c r="M61" i="13"/>
  <c r="M339" i="13"/>
  <c r="M327" i="13"/>
  <c r="M318" i="13"/>
  <c r="M306" i="13"/>
  <c r="M295" i="13"/>
  <c r="M284" i="13"/>
  <c r="M272" i="13"/>
  <c r="M260" i="13"/>
  <c r="M249" i="13"/>
  <c r="M237" i="13"/>
  <c r="M225" i="13"/>
  <c r="M213" i="13"/>
  <c r="M9" i="13"/>
  <c r="M12" i="13"/>
  <c r="M181" i="13"/>
  <c r="M169" i="13"/>
  <c r="M157" i="13"/>
  <c r="M138" i="13"/>
  <c r="M20" i="13"/>
  <c r="M107" i="13"/>
  <c r="M60" i="13"/>
  <c r="L768" i="13" a="1"/>
  <c r="L768" i="13" s="1"/>
  <c r="K97" i="8" s="1"/>
  <c r="L168" i="13" a="1"/>
  <c r="L168" i="13" s="1"/>
  <c r="K56" i="3" s="1"/>
  <c r="M106" i="13"/>
  <c r="M71" i="13"/>
  <c r="M59" i="13"/>
  <c r="L179" i="13" a="1"/>
  <c r="L179" i="13" s="1"/>
  <c r="K67" i="3" s="1"/>
  <c r="L167" i="13" a="1"/>
  <c r="L167" i="13" s="1"/>
  <c r="K55" i="3" s="1"/>
  <c r="M70" i="13"/>
  <c r="M58" i="13"/>
  <c r="L190" i="13" a="1"/>
  <c r="L190" i="13" s="1"/>
  <c r="K78" i="3" s="1"/>
  <c r="L154" i="13" a="1"/>
  <c r="L154" i="13" s="1"/>
  <c r="K42" i="3" s="1"/>
  <c r="L58" i="13" a="1"/>
  <c r="L58" i="13" s="1"/>
  <c r="K38" i="2" s="1"/>
  <c r="M427" i="13"/>
  <c r="M396" i="13"/>
  <c r="M384" i="13"/>
  <c r="M372" i="13"/>
  <c r="M360" i="13"/>
  <c r="M349" i="13"/>
  <c r="M337" i="13"/>
  <c r="M27" i="13"/>
  <c r="M316" i="13"/>
  <c r="M304" i="13"/>
  <c r="M294" i="13"/>
  <c r="M282" i="13"/>
  <c r="M270" i="13"/>
  <c r="M258" i="13"/>
  <c r="M247" i="13"/>
  <c r="M235" i="13"/>
  <c r="M223" i="13"/>
  <c r="M211" i="13"/>
  <c r="M201" i="13"/>
  <c r="M191" i="13"/>
  <c r="M179" i="13"/>
  <c r="M167" i="13"/>
  <c r="M146" i="13"/>
  <c r="M767" i="13"/>
  <c r="M755" i="13"/>
  <c r="M709" i="13"/>
  <c r="M697" i="13"/>
  <c r="M686" i="13"/>
  <c r="M675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37" i="13"/>
  <c r="M35" i="13"/>
  <c r="M472" i="13"/>
  <c r="M462" i="13"/>
  <c r="M450" i="13"/>
  <c r="M438" i="13"/>
  <c r="M426" i="13"/>
  <c r="M417" i="13"/>
  <c r="M407" i="13"/>
  <c r="M395" i="13"/>
  <c r="M383" i="13"/>
  <c r="M371" i="13"/>
  <c r="M359" i="13"/>
  <c r="M348" i="13"/>
  <c r="M336" i="13"/>
  <c r="M325" i="13"/>
  <c r="M315" i="13"/>
  <c r="M303" i="13"/>
  <c r="M293" i="13"/>
  <c r="M281" i="13"/>
  <c r="M269" i="13"/>
  <c r="M22" i="13"/>
  <c r="M246" i="13"/>
  <c r="M234" i="13"/>
  <c r="M222" i="13"/>
  <c r="M210" i="13"/>
  <c r="M200" i="13"/>
  <c r="M190" i="13"/>
  <c r="M178" i="13"/>
  <c r="M166" i="13"/>
  <c r="M154" i="13"/>
  <c r="M145" i="13"/>
  <c r="M136" i="13"/>
  <c r="M126" i="13"/>
  <c r="M19" i="13"/>
  <c r="M104" i="13"/>
  <c r="M92" i="13"/>
  <c r="M17" i="13"/>
  <c r="M69" i="13"/>
  <c r="M57" i="13"/>
  <c r="L57" i="13" a="1"/>
  <c r="L57" i="13" s="1"/>
  <c r="K37" i="2" s="1"/>
  <c r="M56" i="13"/>
  <c r="L200" i="13" a="1"/>
  <c r="L200" i="13" s="1"/>
  <c r="K89" i="3" s="1"/>
  <c r="L188" i="13" a="1"/>
  <c r="L188" i="13" s="1"/>
  <c r="K76" i="3" s="1"/>
  <c r="L176" i="13" a="1"/>
  <c r="L176" i="13" s="1"/>
  <c r="K64" i="3" s="1"/>
  <c r="L164" i="13" a="1"/>
  <c r="L164" i="13" s="1"/>
  <c r="K52" i="3" s="1"/>
  <c r="L152" i="13" a="1"/>
  <c r="L152" i="13" s="1"/>
  <c r="K39" i="3" s="1"/>
  <c r="M55" i="13"/>
  <c r="L535" i="13" a="1"/>
  <c r="L535" i="13" s="1"/>
  <c r="K48" i="6" s="1"/>
  <c r="L55" i="13" a="1"/>
  <c r="L55" i="13" s="1"/>
  <c r="K35" i="2" s="1"/>
  <c r="M16" i="13"/>
  <c r="L522" i="13" a="1"/>
  <c r="L522" i="13" s="1"/>
  <c r="K35" i="6" s="1"/>
  <c r="L54" i="13" a="1"/>
  <c r="L54" i="13" s="1"/>
  <c r="K34" i="2" s="1"/>
  <c r="M54" i="13"/>
  <c r="L533" i="13" a="1"/>
  <c r="L533" i="13" s="1"/>
  <c r="K46" i="6" s="1"/>
  <c r="L521" i="13" a="1"/>
  <c r="L521" i="13" s="1"/>
  <c r="K34" i="6" s="1"/>
  <c r="L53" i="13" a="1"/>
  <c r="L53" i="13" s="1"/>
  <c r="K33" i="2" s="1"/>
  <c r="M53" i="13"/>
  <c r="L52" i="13" a="1"/>
  <c r="L52" i="13" s="1"/>
  <c r="K32" i="2" s="1"/>
  <c r="M52" i="13"/>
  <c r="L531" i="13" a="1"/>
  <c r="L531" i="13" s="1"/>
  <c r="K44" i="6" s="1"/>
  <c r="L210" i="13" a="1"/>
  <c r="L210" i="13" s="1"/>
  <c r="K3" i="4" s="1"/>
  <c r="L74" i="13" a="1"/>
  <c r="L74" i="13" s="1"/>
  <c r="K54" i="2" s="1"/>
  <c r="L97" i="13" a="1"/>
  <c r="L97" i="13" s="1"/>
  <c r="K77" i="2" s="1"/>
  <c r="L108" i="13" a="1"/>
  <c r="L108" i="13" s="1"/>
  <c r="K89" i="2" s="1"/>
  <c r="L140" i="13" a="1"/>
  <c r="L140" i="13" s="1"/>
  <c r="K26" i="3" s="1"/>
  <c r="L80" i="13" a="1"/>
  <c r="L80" i="13" s="1"/>
  <c r="K60" i="2" s="1"/>
  <c r="L68" i="13" a="1"/>
  <c r="L68" i="13" s="1"/>
  <c r="K48" i="2" s="1"/>
  <c r="L56" i="13" a="1"/>
  <c r="L56" i="13" s="1"/>
  <c r="K36" i="2" s="1"/>
  <c r="L103" i="13" a="1"/>
  <c r="L103" i="13" s="1"/>
  <c r="K83" i="2" s="1"/>
  <c r="L91" i="13" a="1"/>
  <c r="L91" i="13" s="1"/>
  <c r="K71" i="2" s="1"/>
  <c r="L149" i="13" a="1"/>
  <c r="L149" i="13" s="1"/>
  <c r="K35" i="3" s="1"/>
  <c r="L144" i="13" a="1"/>
  <c r="L144" i="13" s="1"/>
  <c r="K30" i="3" s="1"/>
  <c r="L120" i="13" a="1"/>
  <c r="L120" i="13" s="1"/>
  <c r="K6" i="3" s="1"/>
  <c r="L143" i="13" a="1"/>
  <c r="L143" i="13" s="1"/>
  <c r="K29" i="3" s="1"/>
  <c r="L131" i="13" a="1"/>
  <c r="L131" i="13" s="1"/>
  <c r="K17" i="3" s="1"/>
  <c r="L119" i="13" a="1"/>
  <c r="L119" i="13" s="1"/>
  <c r="K5" i="3" s="1"/>
  <c r="L130" i="13" a="1"/>
  <c r="L130" i="13" s="1"/>
  <c r="K16" i="3" s="1"/>
  <c r="L150" i="13" a="1"/>
  <c r="L150" i="13" s="1"/>
  <c r="K36" i="3" s="1"/>
  <c r="L207" i="13" a="1"/>
  <c r="L207" i="13" s="1"/>
  <c r="K96" i="3" s="1"/>
  <c r="L746" i="13" a="1"/>
  <c r="L746" i="13" s="1"/>
  <c r="K72" i="8" s="1"/>
  <c r="L734" i="13" a="1"/>
  <c r="L734" i="13" s="1"/>
  <c r="K60" i="8" s="1"/>
  <c r="L722" i="13" a="1"/>
  <c r="L722" i="13" s="1"/>
  <c r="K48" i="8" s="1"/>
  <c r="L710" i="13" a="1"/>
  <c r="L710" i="13" s="1"/>
  <c r="K35" i="8" s="1"/>
  <c r="L698" i="13" a="1"/>
  <c r="L698" i="13" s="1"/>
  <c r="K23" i="8" s="1"/>
  <c r="L626" i="13" a="1"/>
  <c r="L626" i="13" s="1"/>
  <c r="K45" i="7" s="1"/>
  <c r="L614" i="13" a="1"/>
  <c r="L614" i="13" s="1"/>
  <c r="K33" i="7" s="1"/>
  <c r="L506" i="13" a="1"/>
  <c r="L506" i="13" s="1"/>
  <c r="K18" i="6" s="1"/>
  <c r="L494" i="13" a="1"/>
  <c r="L494" i="13" s="1"/>
  <c r="K6" i="6" s="1"/>
  <c r="L458" i="13" a="1"/>
  <c r="L458" i="13" s="1"/>
  <c r="K64" i="10" s="1"/>
  <c r="L446" i="13" a="1"/>
  <c r="L446" i="13" s="1"/>
  <c r="K52" i="10" s="1"/>
  <c r="L434" i="13" a="1"/>
  <c r="L434" i="13" s="1"/>
  <c r="K38" i="10" s="1"/>
  <c r="L350" i="13" a="1"/>
  <c r="L350" i="13" s="1"/>
  <c r="K49" i="5" s="1"/>
  <c r="L338" i="13" a="1"/>
  <c r="L338" i="13" s="1"/>
  <c r="K37" i="5" s="1"/>
  <c r="L326" i="13" a="1"/>
  <c r="L326" i="13" s="1"/>
  <c r="K24" i="5" s="1"/>
  <c r="L254" i="13" a="1"/>
  <c r="L254" i="13" s="1"/>
  <c r="K48" i="4" s="1"/>
  <c r="L242" i="13" a="1"/>
  <c r="L242" i="13" s="1"/>
  <c r="K36" i="4" s="1"/>
  <c r="L230" i="13" a="1"/>
  <c r="L230" i="13" s="1"/>
  <c r="K23" i="4" s="1"/>
  <c r="L756" i="13" a="1"/>
  <c r="L756" i="13" s="1"/>
  <c r="K83" i="8" s="1"/>
  <c r="L516" i="13" a="1"/>
  <c r="L516" i="13" s="1"/>
  <c r="K29" i="6" s="1"/>
  <c r="L344" i="13" a="1"/>
  <c r="L344" i="13" s="1"/>
  <c r="K43" i="5" s="1"/>
  <c r="L332" i="13" a="1"/>
  <c r="L332" i="13" s="1"/>
  <c r="K30" i="5" s="1"/>
  <c r="L247" i="13" a="1"/>
  <c r="L247" i="13" s="1"/>
  <c r="K41" i="4" s="1"/>
  <c r="L235" i="13" a="1"/>
  <c r="L235" i="13" s="1"/>
  <c r="K28" i="4" s="1"/>
  <c r="L211" i="13" a="1"/>
  <c r="L211" i="13" s="1"/>
  <c r="K4" i="4" s="1"/>
  <c r="L473" i="13" a="1"/>
  <c r="L473" i="13" s="1"/>
  <c r="K79" i="10" s="1"/>
  <c r="L218" i="13" a="1"/>
  <c r="L218" i="13" s="1"/>
  <c r="K11" i="4" s="1"/>
  <c r="L289" i="13" a="1"/>
  <c r="L289" i="13" s="1"/>
  <c r="K83" i="4" s="1"/>
  <c r="L277" i="13" a="1"/>
  <c r="L277" i="13" s="1"/>
  <c r="K71" i="4" s="1"/>
  <c r="L265" i="13" a="1"/>
  <c r="L265" i="13" s="1"/>
  <c r="K59" i="4" s="1"/>
  <c r="L133" i="13" a="1"/>
  <c r="L133" i="13" s="1"/>
  <c r="K19" i="3" s="1"/>
  <c r="L153" i="13" a="1"/>
  <c r="L153" i="13" s="1"/>
  <c r="K40" i="3" s="1"/>
  <c r="L537" i="13" a="1"/>
  <c r="L537" i="13" s="1"/>
  <c r="K50" i="6" s="1"/>
  <c r="L78" i="13" a="1"/>
  <c r="L78" i="13" s="1"/>
  <c r="K58" i="2" s="1"/>
  <c r="L66" i="13" a="1"/>
  <c r="L66" i="13" s="1"/>
  <c r="K46" i="2" s="1"/>
  <c r="L113" i="13" a="1"/>
  <c r="L113" i="13" s="1"/>
  <c r="K94" i="2" s="1"/>
  <c r="L101" i="13" a="1"/>
  <c r="L101" i="13" s="1"/>
  <c r="K81" i="2" s="1"/>
  <c r="L89" i="13" a="1"/>
  <c r="L89" i="13" s="1"/>
  <c r="K69" i="2" s="1"/>
  <c r="L223" i="13" a="1"/>
  <c r="L223" i="13" s="1"/>
  <c r="K16" i="4" s="1"/>
  <c r="L484" i="13" a="1"/>
  <c r="L484" i="13" s="1"/>
  <c r="K91" i="10" s="1"/>
  <c r="L400" i="13" a="1"/>
  <c r="L400" i="13" s="1"/>
  <c r="K4" i="10" s="1"/>
  <c r="L388" i="13" a="1"/>
  <c r="L388" i="13" s="1"/>
  <c r="K87" i="5" s="1"/>
  <c r="L376" i="13" a="1"/>
  <c r="L376" i="13" s="1"/>
  <c r="K75" i="5" s="1"/>
  <c r="L364" i="13" a="1"/>
  <c r="L364" i="13" s="1"/>
  <c r="K63" i="5" s="1"/>
  <c r="L352" i="13" a="1"/>
  <c r="L352" i="13" s="1"/>
  <c r="K51" i="5" s="1"/>
  <c r="L316" i="13" a="1"/>
  <c r="L316" i="13" s="1"/>
  <c r="K14" i="5" s="1"/>
  <c r="L304" i="13" a="1"/>
  <c r="L304" i="13" s="1"/>
  <c r="K2" i="5" s="1"/>
  <c r="L124" i="13" a="1"/>
  <c r="L124" i="13" s="1"/>
  <c r="K10" i="3" s="1"/>
  <c r="L112" i="13" a="1"/>
  <c r="L112" i="13" s="1"/>
  <c r="K93" i="2" s="1"/>
  <c r="L123" i="13" a="1"/>
  <c r="L123" i="13" s="1"/>
  <c r="K9" i="3" s="1"/>
  <c r="L578" i="13" a="1"/>
  <c r="L578" i="13" s="1"/>
  <c r="K93" i="6" s="1"/>
  <c r="L554" i="13" a="1"/>
  <c r="L554" i="13" s="1"/>
  <c r="K68" i="6" s="1"/>
  <c r="L542" i="13" a="1"/>
  <c r="L542" i="13" s="1"/>
  <c r="K56" i="6" s="1"/>
  <c r="L422" i="13" a="1"/>
  <c r="L422" i="13" s="1"/>
  <c r="K26" i="10" s="1"/>
  <c r="L206" i="13" a="1"/>
  <c r="L206" i="13" s="1"/>
  <c r="K95" i="3" s="1"/>
  <c r="L457" i="13" a="1"/>
  <c r="L457" i="13" s="1"/>
  <c r="K63" i="10" s="1"/>
  <c r="L433" i="13" a="1"/>
  <c r="L433" i="13" s="1"/>
  <c r="K37" i="10" s="1"/>
  <c r="L421" i="13" a="1"/>
  <c r="L421" i="13" s="1"/>
  <c r="K25" i="10" s="1"/>
  <c r="L349" i="13" a="1"/>
  <c r="L349" i="13" s="1"/>
  <c r="K48" i="5" s="1"/>
  <c r="L337" i="13" a="1"/>
  <c r="L337" i="13" s="1"/>
  <c r="K35" i="5" s="1"/>
  <c r="L253" i="13" a="1"/>
  <c r="L253" i="13" s="1"/>
  <c r="K47" i="4" s="1"/>
  <c r="L241" i="13" a="1"/>
  <c r="L241" i="13" s="1"/>
  <c r="K35" i="4" s="1"/>
  <c r="L229" i="13" a="1"/>
  <c r="L229" i="13" s="1"/>
  <c r="K22" i="4" s="1"/>
  <c r="L217" i="13" a="1"/>
  <c r="L217" i="13" s="1"/>
  <c r="K10" i="4" s="1"/>
  <c r="L193" i="13" a="1"/>
  <c r="L193" i="13" s="1"/>
  <c r="K82" i="3" s="1"/>
  <c r="L590" i="13" a="1"/>
  <c r="L590" i="13" s="1"/>
  <c r="K9" i="7" s="1"/>
  <c r="L204" i="13" a="1"/>
  <c r="L204" i="13" s="1"/>
  <c r="K93" i="3" s="1"/>
  <c r="L286" i="13" a="1"/>
  <c r="L286" i="13" s="1"/>
  <c r="K80" i="4" s="1"/>
  <c r="L274" i="13" a="1"/>
  <c r="L274" i="13" s="1"/>
  <c r="K68" i="4" s="1"/>
  <c r="L262" i="13" a="1"/>
  <c r="L262" i="13" s="1"/>
  <c r="K56" i="4" s="1"/>
  <c r="L489" i="13" a="1"/>
  <c r="L489" i="13" s="1"/>
  <c r="K97" i="10" s="1"/>
  <c r="L477" i="13" a="1"/>
  <c r="L477" i="13" s="1"/>
  <c r="K83" i="10" s="1"/>
  <c r="L405" i="13" a="1"/>
  <c r="L405" i="13" s="1"/>
  <c r="K9" i="10" s="1"/>
  <c r="L393" i="13" a="1"/>
  <c r="L393" i="13" s="1"/>
  <c r="K92" i="5" s="1"/>
  <c r="L381" i="13" a="1"/>
  <c r="L381" i="13" s="1"/>
  <c r="K80" i="5" s="1"/>
  <c r="L369" i="13" a="1"/>
  <c r="L369" i="13" s="1"/>
  <c r="K68" i="5" s="1"/>
  <c r="L357" i="13" a="1"/>
  <c r="L357" i="13" s="1"/>
  <c r="K56" i="5" s="1"/>
  <c r="L345" i="13" a="1"/>
  <c r="L345" i="13" s="1"/>
  <c r="K44" i="5" s="1"/>
  <c r="L333" i="13" a="1"/>
  <c r="L333" i="13" s="1"/>
  <c r="K31" i="5" s="1"/>
  <c r="L321" i="13" a="1"/>
  <c r="L321" i="13" s="1"/>
  <c r="K19" i="5" s="1"/>
  <c r="L309" i="13" a="1"/>
  <c r="L309" i="13" s="1"/>
  <c r="K7" i="5" s="1"/>
  <c r="L602" i="13" a="1"/>
  <c r="L602" i="13" s="1"/>
  <c r="K21" i="7" s="1"/>
  <c r="L566" i="13" a="1"/>
  <c r="L566" i="13" s="1"/>
  <c r="K80" i="6" s="1"/>
  <c r="L392" i="13" a="1"/>
  <c r="L392" i="13" s="1"/>
  <c r="K91" i="5" s="1"/>
  <c r="L380" i="13" a="1"/>
  <c r="L380" i="13" s="1"/>
  <c r="K79" i="5" s="1"/>
  <c r="L368" i="13" a="1"/>
  <c r="L368" i="13" s="1"/>
  <c r="K67" i="5" s="1"/>
  <c r="L356" i="13" a="1"/>
  <c r="L356" i="13" s="1"/>
  <c r="K55" i="5" s="1"/>
  <c r="L320" i="13" a="1"/>
  <c r="L320" i="13" s="1"/>
  <c r="K18" i="5" s="1"/>
  <c r="L308" i="13" a="1"/>
  <c r="L308" i="13" s="1"/>
  <c r="K6" i="5" s="1"/>
  <c r="L691" i="13" a="1"/>
  <c r="L691" i="13" s="1"/>
  <c r="K16" i="8" s="1"/>
  <c r="L487" i="13" a="1"/>
  <c r="L487" i="13" s="1"/>
  <c r="K94" i="10" s="1"/>
  <c r="L762" i="13" a="1"/>
  <c r="L762" i="13" s="1"/>
  <c r="K90" i="8" s="1"/>
  <c r="L750" i="13" a="1"/>
  <c r="L750" i="13" s="1"/>
  <c r="K76" i="8" s="1"/>
  <c r="L738" i="13" a="1"/>
  <c r="L738" i="13" s="1"/>
  <c r="K64" i="8" s="1"/>
  <c r="L726" i="13" a="1"/>
  <c r="L726" i="13" s="1"/>
  <c r="K52" i="8" s="1"/>
  <c r="L714" i="13" a="1"/>
  <c r="L714" i="13" s="1"/>
  <c r="K39" i="8" s="1"/>
  <c r="L702" i="13" a="1"/>
  <c r="L702" i="13" s="1"/>
  <c r="K27" i="8" s="1"/>
  <c r="L402" i="13" a="1"/>
  <c r="L402" i="13" s="1"/>
  <c r="K6" i="10" s="1"/>
  <c r="L390" i="13" a="1"/>
  <c r="L390" i="13" s="1"/>
  <c r="K89" i="5" s="1"/>
  <c r="L378" i="13" a="1"/>
  <c r="L378" i="13" s="1"/>
  <c r="K77" i="5" s="1"/>
  <c r="L366" i="13" a="1"/>
  <c r="L366" i="13" s="1"/>
  <c r="K65" i="5" s="1"/>
  <c r="L354" i="13" a="1"/>
  <c r="L354" i="13" s="1"/>
  <c r="K53" i="5" s="1"/>
  <c r="L294" i="13" a="1"/>
  <c r="L294" i="13" s="1"/>
  <c r="K88" i="4" s="1"/>
  <c r="L282" i="13" a="1"/>
  <c r="L282" i="13" s="1"/>
  <c r="K76" i="4" s="1"/>
  <c r="L270" i="13" a="1"/>
  <c r="L270" i="13" s="1"/>
  <c r="K64" i="4" s="1"/>
  <c r="L258" i="13" a="1"/>
  <c r="L258" i="13" s="1"/>
  <c r="K52" i="4" s="1"/>
  <c r="L197" i="13" a="1"/>
  <c r="L197" i="13" s="1"/>
  <c r="K86" i="3" s="1"/>
  <c r="L650" i="13" a="1"/>
  <c r="L650" i="13" s="1"/>
  <c r="K71" i="7" s="1"/>
  <c r="L482" i="13" a="1"/>
  <c r="L482" i="13" s="1"/>
  <c r="K88" i="10" s="1"/>
  <c r="L470" i="13" a="1"/>
  <c r="L470" i="13" s="1"/>
  <c r="K76" i="10" s="1"/>
  <c r="L410" i="13" a="1"/>
  <c r="L410" i="13" s="1"/>
  <c r="K14" i="10" s="1"/>
  <c r="L314" i="13" a="1"/>
  <c r="L314" i="13" s="1"/>
  <c r="K12" i="5" s="1"/>
  <c r="L302" i="13" a="1"/>
  <c r="L302" i="13" s="1"/>
  <c r="K96" i="4" s="1"/>
  <c r="L290" i="13" a="1"/>
  <c r="L290" i="13" s="1"/>
  <c r="K84" i="4" s="1"/>
  <c r="L278" i="13" a="1"/>
  <c r="L278" i="13" s="1"/>
  <c r="K72" i="4" s="1"/>
  <c r="L266" i="13" a="1"/>
  <c r="L266" i="13" s="1"/>
  <c r="K60" i="4" s="1"/>
  <c r="L548" i="13" a="1"/>
  <c r="L548" i="13" s="1"/>
  <c r="K62" i="6" s="1"/>
  <c r="L662" i="13" a="1"/>
  <c r="L662" i="13" s="1"/>
  <c r="K83" i="7" s="1"/>
  <c r="L745" i="13" a="1"/>
  <c r="L745" i="13" s="1"/>
  <c r="K71" i="8" s="1"/>
  <c r="L733" i="13" a="1"/>
  <c r="L733" i="13" s="1"/>
  <c r="K59" i="8" s="1"/>
  <c r="L721" i="13" a="1"/>
  <c r="L721" i="13" s="1"/>
  <c r="K47" i="8" s="1"/>
  <c r="L709" i="13" a="1"/>
  <c r="L709" i="13" s="1"/>
  <c r="K34" i="8" s="1"/>
  <c r="L697" i="13" a="1"/>
  <c r="L697" i="13" s="1"/>
  <c r="K22" i="8" s="1"/>
  <c r="L493" i="13" a="1"/>
  <c r="L493" i="13" s="1"/>
  <c r="K5" i="6" s="1"/>
  <c r="L313" i="13" a="1"/>
  <c r="L313" i="13" s="1"/>
  <c r="K11" i="5" s="1"/>
  <c r="L301" i="13" a="1"/>
  <c r="L301" i="13" s="1"/>
  <c r="K95" i="4" s="1"/>
  <c r="L145" i="13" a="1"/>
  <c r="L145" i="13" s="1"/>
  <c r="K31" i="3" s="1"/>
  <c r="L417" i="13" a="1"/>
  <c r="L417" i="13" s="1"/>
  <c r="K21" i="10" s="1"/>
  <c r="L674" i="13" a="1"/>
  <c r="L674" i="13" s="1"/>
  <c r="K95" i="7" s="1"/>
  <c r="L638" i="13" a="1"/>
  <c r="L638" i="13" s="1"/>
  <c r="K58" i="7" s="1"/>
  <c r="L744" i="13" a="1"/>
  <c r="L744" i="13" s="1"/>
  <c r="K70" i="8" s="1"/>
  <c r="L732" i="13" a="1"/>
  <c r="L732" i="13" s="1"/>
  <c r="K58" i="8" s="1"/>
  <c r="L720" i="13" a="1"/>
  <c r="L720" i="13" s="1"/>
  <c r="K46" i="8" s="1"/>
  <c r="L708" i="13" a="1"/>
  <c r="L708" i="13" s="1"/>
  <c r="K33" i="8" s="1"/>
  <c r="L696" i="13" a="1"/>
  <c r="L696" i="13" s="1"/>
  <c r="K21" i="8" s="1"/>
  <c r="L636" i="13" a="1"/>
  <c r="L636" i="13" s="1"/>
  <c r="K56" i="7" s="1"/>
  <c r="L624" i="13" a="1"/>
  <c r="L624" i="13" s="1"/>
  <c r="K43" i="7" s="1"/>
  <c r="L612" i="13" a="1"/>
  <c r="L612" i="13" s="1"/>
  <c r="K31" i="7" s="1"/>
  <c r="L504" i="13" a="1"/>
  <c r="L504" i="13" s="1"/>
  <c r="K16" i="6" s="1"/>
  <c r="L492" i="13" a="1"/>
  <c r="L492" i="13" s="1"/>
  <c r="K4" i="6" s="1"/>
  <c r="L456" i="13" a="1"/>
  <c r="L456" i="13" s="1"/>
  <c r="K62" i="10" s="1"/>
  <c r="L444" i="13" a="1"/>
  <c r="L444" i="13" s="1"/>
  <c r="K49" i="10" s="1"/>
  <c r="L432" i="13" a="1"/>
  <c r="L432" i="13" s="1"/>
  <c r="K36" i="10" s="1"/>
  <c r="L420" i="13" a="1"/>
  <c r="L420" i="13" s="1"/>
  <c r="K24" i="10" s="1"/>
  <c r="L396" i="13" a="1"/>
  <c r="L396" i="13" s="1"/>
  <c r="K96" i="5" s="1"/>
  <c r="L384" i="13" a="1"/>
  <c r="L384" i="13" s="1"/>
  <c r="K83" i="5" s="1"/>
  <c r="L372" i="13" a="1"/>
  <c r="L372" i="13" s="1"/>
  <c r="K71" i="5" s="1"/>
  <c r="L360" i="13" a="1"/>
  <c r="L360" i="13" s="1"/>
  <c r="K59" i="5" s="1"/>
  <c r="L348" i="13" a="1"/>
  <c r="L348" i="13" s="1"/>
  <c r="K47" i="5" s="1"/>
  <c r="L336" i="13" a="1"/>
  <c r="L336" i="13" s="1"/>
  <c r="K34" i="5" s="1"/>
  <c r="L324" i="13" a="1"/>
  <c r="L324" i="13" s="1"/>
  <c r="K22" i="5" s="1"/>
  <c r="L312" i="13" a="1"/>
  <c r="L312" i="13" s="1"/>
  <c r="K10" i="5" s="1"/>
  <c r="L300" i="13" a="1"/>
  <c r="L300" i="13" s="1"/>
  <c r="K94" i="4" s="1"/>
  <c r="L288" i="13" a="1"/>
  <c r="L288" i="13" s="1"/>
  <c r="K82" i="4" s="1"/>
  <c r="L276" i="13" a="1"/>
  <c r="L276" i="13" s="1"/>
  <c r="K70" i="4" s="1"/>
  <c r="L252" i="13" a="1"/>
  <c r="L252" i="13" s="1"/>
  <c r="K46" i="4" s="1"/>
  <c r="L240" i="13" a="1"/>
  <c r="L240" i="13" s="1"/>
  <c r="K34" i="4" s="1"/>
  <c r="L228" i="13" a="1"/>
  <c r="L228" i="13" s="1"/>
  <c r="K21" i="4" s="1"/>
  <c r="L216" i="13" a="1"/>
  <c r="L216" i="13" s="1"/>
  <c r="K9" i="4" s="1"/>
  <c r="L584" i="13" a="1"/>
  <c r="L584" i="13" s="1"/>
  <c r="K3" i="7" s="1"/>
  <c r="L686" i="13" a="1"/>
  <c r="L686" i="13" s="1"/>
  <c r="K11" i="8" s="1"/>
  <c r="L755" i="13" a="1"/>
  <c r="L755" i="13" s="1"/>
  <c r="K82" i="8" s="1"/>
  <c r="L743" i="13" a="1"/>
  <c r="L743" i="13" s="1"/>
  <c r="K69" i="8" s="1"/>
  <c r="L731" i="13" a="1"/>
  <c r="L731" i="13" s="1"/>
  <c r="K57" i="8" s="1"/>
  <c r="L719" i="13" a="1"/>
  <c r="L719" i="13" s="1"/>
  <c r="K45" i="8" s="1"/>
  <c r="L707" i="13" a="1"/>
  <c r="L707" i="13" s="1"/>
  <c r="K32" i="8" s="1"/>
  <c r="L695" i="13" a="1"/>
  <c r="L695" i="13" s="1"/>
  <c r="K20" i="8" s="1"/>
  <c r="L515" i="13" a="1"/>
  <c r="L515" i="13" s="1"/>
  <c r="K28" i="6" s="1"/>
  <c r="L479" i="13" a="1"/>
  <c r="L479" i="13" s="1"/>
  <c r="K85" i="10" s="1"/>
  <c r="L467" i="13" a="1"/>
  <c r="L467" i="13" s="1"/>
  <c r="K73" i="10" s="1"/>
  <c r="L455" i="13" a="1"/>
  <c r="L455" i="13" s="1"/>
  <c r="K61" i="10" s="1"/>
  <c r="L443" i="13" a="1"/>
  <c r="L443" i="13" s="1"/>
  <c r="K48" i="10" s="1"/>
  <c r="L431" i="13" a="1"/>
  <c r="L431" i="13" s="1"/>
  <c r="K35" i="10" s="1"/>
  <c r="L407" i="13" a="1"/>
  <c r="L407" i="13" s="1"/>
  <c r="K11" i="10" s="1"/>
  <c r="L371" i="13" a="1"/>
  <c r="L371" i="13" s="1"/>
  <c r="K70" i="5" s="1"/>
  <c r="L359" i="13" a="1"/>
  <c r="L359" i="13" s="1"/>
  <c r="K58" i="5" s="1"/>
  <c r="L323" i="13" a="1"/>
  <c r="L323" i="13" s="1"/>
  <c r="K21" i="5" s="1"/>
  <c r="L311" i="13" a="1"/>
  <c r="L311" i="13" s="1"/>
  <c r="K9" i="5" s="1"/>
  <c r="L287" i="13" a="1"/>
  <c r="L287" i="13" s="1"/>
  <c r="K81" i="4" s="1"/>
  <c r="L275" i="13" a="1"/>
  <c r="L275" i="13" s="1"/>
  <c r="K69" i="4" s="1"/>
  <c r="L263" i="13" a="1"/>
  <c r="L263" i="13" s="1"/>
  <c r="K57" i="4" s="1"/>
  <c r="L251" i="13" a="1"/>
  <c r="L251" i="13" s="1"/>
  <c r="K45" i="4" s="1"/>
  <c r="L239" i="13" a="1"/>
  <c r="L239" i="13" s="1"/>
  <c r="K33" i="4" s="1"/>
  <c r="L227" i="13" a="1"/>
  <c r="L227" i="13" s="1"/>
  <c r="K20" i="4" s="1"/>
  <c r="L215" i="13" a="1"/>
  <c r="L215" i="13" s="1"/>
  <c r="K8" i="4" s="1"/>
  <c r="L92" i="13" a="1"/>
  <c r="L92" i="13" s="1"/>
  <c r="K72" i="2" s="1"/>
  <c r="L524" i="13" a="1"/>
  <c r="L524" i="13" s="1"/>
  <c r="K37" i="6" s="1"/>
  <c r="L618" i="13" a="1"/>
  <c r="L618" i="13" s="1"/>
  <c r="K37" i="7" s="1"/>
  <c r="L594" i="13" a="1"/>
  <c r="L594" i="13" s="1"/>
  <c r="K13" i="7" s="1"/>
  <c r="L582" i="13" a="1"/>
  <c r="L582" i="13" s="1"/>
  <c r="K97" i="6" s="1"/>
  <c r="L570" i="13" a="1"/>
  <c r="L570" i="13" s="1"/>
  <c r="K84" i="6" s="1"/>
  <c r="L558" i="13" a="1"/>
  <c r="L558" i="13" s="1"/>
  <c r="K72" i="6" s="1"/>
  <c r="L546" i="13" a="1"/>
  <c r="L546" i="13" s="1"/>
  <c r="K60" i="6" s="1"/>
  <c r="L510" i="13" a="1"/>
  <c r="L510" i="13" s="1"/>
  <c r="K23" i="6" s="1"/>
  <c r="L498" i="13" a="1"/>
  <c r="L498" i="13" s="1"/>
  <c r="K10" i="6" s="1"/>
  <c r="L462" i="13" a="1"/>
  <c r="L462" i="13" s="1"/>
  <c r="K68" i="10" s="1"/>
  <c r="L450" i="13" a="1"/>
  <c r="L450" i="13" s="1"/>
  <c r="K56" i="10" s="1"/>
  <c r="L438" i="13" a="1"/>
  <c r="L438" i="13" s="1"/>
  <c r="K43" i="10" s="1"/>
  <c r="L426" i="13" a="1"/>
  <c r="L426" i="13" s="1"/>
  <c r="K30" i="10" s="1"/>
  <c r="L414" i="13" a="1"/>
  <c r="L414" i="13" s="1"/>
  <c r="K18" i="10" s="1"/>
  <c r="L342" i="13" a="1"/>
  <c r="L342" i="13" s="1"/>
  <c r="K41" i="5" s="1"/>
  <c r="L330" i="13" a="1"/>
  <c r="L330" i="13" s="1"/>
  <c r="K28" i="5" s="1"/>
  <c r="L246" i="13" a="1"/>
  <c r="L246" i="13" s="1"/>
  <c r="K40" i="4" s="1"/>
  <c r="L234" i="13" a="1"/>
  <c r="L234" i="13" s="1"/>
  <c r="K27" i="4" s="1"/>
  <c r="L222" i="13" a="1"/>
  <c r="L222" i="13" s="1"/>
  <c r="K15" i="4" s="1"/>
  <c r="L126" i="13" a="1"/>
  <c r="L126" i="13" s="1"/>
  <c r="K12" i="3" s="1"/>
  <c r="L401" i="13" a="1"/>
  <c r="L401" i="13" s="1"/>
  <c r="K5" i="10" s="1"/>
  <c r="L377" i="13" a="1"/>
  <c r="L377" i="13" s="1"/>
  <c r="K76" i="5" s="1"/>
  <c r="L365" i="13" a="1"/>
  <c r="L365" i="13" s="1"/>
  <c r="K64" i="5" s="1"/>
  <c r="L281" i="13" a="1"/>
  <c r="L281" i="13" s="1"/>
  <c r="K75" i="4" s="1"/>
  <c r="L572" i="13" a="1"/>
  <c r="L572" i="13" s="1"/>
  <c r="K86" i="6" s="1"/>
  <c r="L607" i="13" a="1"/>
  <c r="L607" i="13" s="1"/>
  <c r="K26" i="7" s="1"/>
  <c r="L664" i="13" a="1"/>
  <c r="L664" i="13" s="1"/>
  <c r="K85" i="7" s="1"/>
  <c r="L652" i="13" a="1"/>
  <c r="L652" i="13" s="1"/>
  <c r="K73" i="7" s="1"/>
  <c r="L640" i="13" a="1"/>
  <c r="L640" i="13" s="1"/>
  <c r="K60" i="7" s="1"/>
  <c r="L472" i="13" a="1"/>
  <c r="L472" i="13" s="1"/>
  <c r="K78" i="10" s="1"/>
  <c r="L460" i="13" a="1"/>
  <c r="L460" i="13" s="1"/>
  <c r="K66" i="10" s="1"/>
  <c r="L448" i="13" a="1"/>
  <c r="L448" i="13" s="1"/>
  <c r="K54" i="10" s="1"/>
  <c r="L436" i="13" a="1"/>
  <c r="L436" i="13" s="1"/>
  <c r="K41" i="10" s="1"/>
  <c r="L424" i="13" a="1"/>
  <c r="L424" i="13" s="1"/>
  <c r="K28" i="10" s="1"/>
  <c r="L256" i="13" a="1"/>
  <c r="L256" i="13" s="1"/>
  <c r="K50" i="4" s="1"/>
  <c r="L244" i="13" a="1"/>
  <c r="L244" i="13" s="1"/>
  <c r="K38" i="4" s="1"/>
  <c r="L232" i="13" a="1"/>
  <c r="L232" i="13" s="1"/>
  <c r="K25" i="4" s="1"/>
  <c r="L220" i="13" a="1"/>
  <c r="L220" i="13" s="1"/>
  <c r="K13" i="4" s="1"/>
  <c r="L136" i="13" a="1"/>
  <c r="L136" i="13" s="1"/>
  <c r="K22" i="3" s="1"/>
  <c r="L560" i="13" a="1"/>
  <c r="L560" i="13" s="1"/>
  <c r="K74" i="6" s="1"/>
  <c r="L595" i="13" a="1"/>
  <c r="L595" i="13" s="1"/>
  <c r="K14" i="7" s="1"/>
  <c r="L675" i="13" a="1"/>
  <c r="L675" i="13" s="1"/>
  <c r="K96" i="7" s="1"/>
  <c r="L459" i="13" a="1"/>
  <c r="L459" i="13" s="1"/>
  <c r="K65" i="10" s="1"/>
  <c r="L447" i="13" a="1"/>
  <c r="L447" i="13" s="1"/>
  <c r="K53" i="10" s="1"/>
  <c r="L435" i="13" a="1"/>
  <c r="L435" i="13" s="1"/>
  <c r="K40" i="10" s="1"/>
  <c r="L315" i="13" a="1"/>
  <c r="L315" i="13" s="1"/>
  <c r="K13" i="5" s="1"/>
  <c r="L303" i="13" a="1"/>
  <c r="L303" i="13" s="1"/>
  <c r="K97" i="4" s="1"/>
  <c r="L291" i="13" a="1"/>
  <c r="L291" i="13" s="1"/>
  <c r="K85" i="4" s="1"/>
  <c r="L279" i="13" a="1"/>
  <c r="L279" i="13" s="1"/>
  <c r="K73" i="4" s="1"/>
  <c r="L267" i="13" a="1"/>
  <c r="L267" i="13" s="1"/>
  <c r="K61" i="4" s="1"/>
  <c r="L255" i="13" a="1"/>
  <c r="L255" i="13" s="1"/>
  <c r="K49" i="4" s="1"/>
  <c r="L243" i="13" a="1"/>
  <c r="L243" i="13" s="1"/>
  <c r="K37" i="4" s="1"/>
  <c r="L231" i="13" a="1"/>
  <c r="L231" i="13" s="1"/>
  <c r="K24" i="4" s="1"/>
  <c r="L219" i="13" a="1"/>
  <c r="L219" i="13" s="1"/>
  <c r="K12" i="4" s="1"/>
  <c r="L72" i="13" a="1"/>
  <c r="L72" i="13" s="1"/>
  <c r="K52" i="2" s="1"/>
  <c r="L671" i="13" a="1"/>
  <c r="L671" i="13" s="1"/>
  <c r="K92" i="7" s="1"/>
  <c r="L659" i="13" a="1"/>
  <c r="L659" i="13" s="1"/>
  <c r="K80" i="7" s="1"/>
  <c r="L647" i="13" a="1"/>
  <c r="L647" i="13" s="1"/>
  <c r="K67" i="7" s="1"/>
  <c r="L587" i="13" a="1"/>
  <c r="L587" i="13" s="1"/>
  <c r="K6" i="7" s="1"/>
  <c r="L575" i="13" a="1"/>
  <c r="L575" i="13" s="1"/>
  <c r="K89" i="6" s="1"/>
  <c r="L563" i="13" a="1"/>
  <c r="L563" i="13" s="1"/>
  <c r="K77" i="6" s="1"/>
  <c r="L551" i="13" a="1"/>
  <c r="L551" i="13" s="1"/>
  <c r="K65" i="6" s="1"/>
  <c r="L503" i="13" a="1"/>
  <c r="L503" i="13" s="1"/>
  <c r="K15" i="6" s="1"/>
  <c r="L419" i="13" a="1"/>
  <c r="L419" i="13" s="1"/>
  <c r="K23" i="10" s="1"/>
  <c r="L347" i="13" a="1"/>
  <c r="L347" i="13" s="1"/>
  <c r="K46" i="5" s="1"/>
  <c r="L335" i="13" a="1"/>
  <c r="L335" i="13" s="1"/>
  <c r="K33" i="5" s="1"/>
  <c r="L107" i="13" a="1"/>
  <c r="L107" i="13" s="1"/>
  <c r="K88" i="2" s="1"/>
  <c r="L83" i="13" a="1"/>
  <c r="L83" i="13" s="1"/>
  <c r="K63" i="2" s="1"/>
  <c r="L71" i="13" a="1"/>
  <c r="L71" i="13" s="1"/>
  <c r="K51" i="2" s="1"/>
  <c r="L59" i="13" a="1"/>
  <c r="L59" i="13" s="1"/>
  <c r="K39" i="2" s="1"/>
  <c r="L540" i="13" a="1"/>
  <c r="L540" i="13" s="1"/>
  <c r="K53" i="6" s="1"/>
  <c r="L60" i="13" a="1"/>
  <c r="L60" i="13" s="1"/>
  <c r="K40" i="2" s="1"/>
  <c r="L766" i="13" a="1"/>
  <c r="L766" i="13" s="1"/>
  <c r="K95" i="8" s="1"/>
  <c r="L598" i="13" a="1"/>
  <c r="L598" i="13" s="1"/>
  <c r="K17" i="7" s="1"/>
  <c r="L406" i="13" a="1"/>
  <c r="L406" i="13" s="1"/>
  <c r="K10" i="10" s="1"/>
  <c r="L394" i="13" a="1"/>
  <c r="L394" i="13" s="1"/>
  <c r="K93" i="5" s="1"/>
  <c r="L382" i="13" a="1"/>
  <c r="L382" i="13" s="1"/>
  <c r="K81" i="5" s="1"/>
  <c r="L370" i="13" a="1"/>
  <c r="L370" i="13" s="1"/>
  <c r="K69" i="5" s="1"/>
  <c r="L358" i="13" a="1"/>
  <c r="L358" i="13" s="1"/>
  <c r="K57" i="5" s="1"/>
  <c r="L346" i="13" a="1"/>
  <c r="L346" i="13" s="1"/>
  <c r="K45" i="5" s="1"/>
  <c r="L334" i="13" a="1"/>
  <c r="L334" i="13" s="1"/>
  <c r="K32" i="5" s="1"/>
  <c r="L322" i="13" a="1"/>
  <c r="L322" i="13" s="1"/>
  <c r="K20" i="5" s="1"/>
  <c r="L310" i="13" a="1"/>
  <c r="L310" i="13" s="1"/>
  <c r="K8" i="5" s="1"/>
  <c r="L298" i="13" a="1"/>
  <c r="L298" i="13" s="1"/>
  <c r="K92" i="4" s="1"/>
  <c r="L202" i="13" a="1"/>
  <c r="L202" i="13" s="1"/>
  <c r="K91" i="3" s="1"/>
  <c r="L142" i="13" a="1"/>
  <c r="L142" i="13" s="1"/>
  <c r="K28" i="3" s="1"/>
  <c r="L106" i="13" a="1"/>
  <c r="L106" i="13" s="1"/>
  <c r="K87" i="2" s="1"/>
  <c r="L94" i="13" a="1"/>
  <c r="L94" i="13" s="1"/>
  <c r="K74" i="2" s="1"/>
  <c r="L82" i="13" a="1"/>
  <c r="L82" i="13" s="1"/>
  <c r="K62" i="2" s="1"/>
  <c r="L621" i="13" a="1"/>
  <c r="L621" i="13" s="1"/>
  <c r="K40" i="7" s="1"/>
  <c r="L609" i="13" a="1"/>
  <c r="L609" i="13" s="1"/>
  <c r="K28" i="7" s="1"/>
  <c r="L441" i="13" a="1"/>
  <c r="L441" i="13" s="1"/>
  <c r="K46" i="10" s="1"/>
  <c r="L429" i="13" a="1"/>
  <c r="L429" i="13" s="1"/>
  <c r="K33" i="10" s="1"/>
  <c r="L249" i="13" a="1"/>
  <c r="L249" i="13" s="1"/>
  <c r="K43" i="4" s="1"/>
  <c r="L237" i="13" a="1"/>
  <c r="L237" i="13" s="1"/>
  <c r="K30" i="4" s="1"/>
  <c r="L225" i="13" a="1"/>
  <c r="L225" i="13" s="1"/>
  <c r="K18" i="4" s="1"/>
  <c r="L213" i="13" a="1"/>
  <c r="L213" i="13" s="1"/>
  <c r="K6" i="4" s="1"/>
  <c r="L488" i="13" a="1"/>
  <c r="L488" i="13" s="1"/>
  <c r="K96" i="10" s="1"/>
  <c r="L416" i="13" a="1"/>
  <c r="L416" i="13" s="1"/>
  <c r="K20" i="10" s="1"/>
  <c r="L284" i="13" a="1"/>
  <c r="L284" i="13" s="1"/>
  <c r="K78" i="4" s="1"/>
  <c r="L272" i="13" a="1"/>
  <c r="L272" i="13" s="1"/>
  <c r="K66" i="4" s="1"/>
  <c r="L260" i="13" a="1"/>
  <c r="L260" i="13" s="1"/>
  <c r="K54" i="4" s="1"/>
  <c r="L248" i="13" a="1"/>
  <c r="L248" i="13" s="1"/>
  <c r="K42" i="4" s="1"/>
  <c r="L236" i="13" a="1"/>
  <c r="L236" i="13" s="1"/>
  <c r="K29" i="4" s="1"/>
  <c r="L224" i="13" a="1"/>
  <c r="L224" i="13" s="1"/>
  <c r="K17" i="4" s="1"/>
  <c r="L212" i="13" a="1"/>
  <c r="L212" i="13" s="1"/>
  <c r="K5" i="4" s="1"/>
  <c r="L128" i="13" a="1"/>
  <c r="L128" i="13" s="1"/>
  <c r="K14" i="3" s="1"/>
  <c r="L116" i="13" a="1"/>
  <c r="L116" i="13" s="1"/>
  <c r="K2" i="3" s="1"/>
  <c r="L763" i="13" a="1"/>
  <c r="L763" i="13" s="1"/>
  <c r="K91" i="8" s="1"/>
  <c r="L751" i="13" a="1"/>
  <c r="L751" i="13" s="1"/>
  <c r="K77" i="8" s="1"/>
  <c r="L739" i="13" a="1"/>
  <c r="L739" i="13" s="1"/>
  <c r="K65" i="8" s="1"/>
  <c r="L727" i="13" a="1"/>
  <c r="L727" i="13" s="1"/>
  <c r="K53" i="8" s="1"/>
  <c r="L715" i="13" a="1"/>
  <c r="L715" i="13" s="1"/>
  <c r="K41" i="8" s="1"/>
  <c r="L703" i="13" a="1"/>
  <c r="L703" i="13" s="1"/>
  <c r="K28" i="8" s="1"/>
  <c r="L667" i="13" a="1"/>
  <c r="L667" i="13" s="1"/>
  <c r="K88" i="7" s="1"/>
  <c r="L655" i="13" a="1"/>
  <c r="L655" i="13" s="1"/>
  <c r="K76" i="7" s="1"/>
  <c r="L643" i="13" a="1"/>
  <c r="L643" i="13" s="1"/>
  <c r="K63" i="7" s="1"/>
  <c r="L631" i="13" a="1"/>
  <c r="L631" i="13" s="1"/>
  <c r="K50" i="7" s="1"/>
  <c r="L619" i="13" a="1"/>
  <c r="L619" i="13" s="1"/>
  <c r="K38" i="7" s="1"/>
  <c r="L583" i="13" a="1"/>
  <c r="L583" i="13" s="1"/>
  <c r="K2" i="7" s="1"/>
  <c r="L571" i="13" a="1"/>
  <c r="L571" i="13" s="1"/>
  <c r="K85" i="6" s="1"/>
  <c r="L559" i="13" a="1"/>
  <c r="L559" i="13" s="1"/>
  <c r="K73" i="6" s="1"/>
  <c r="L547" i="13" a="1"/>
  <c r="L547" i="13" s="1"/>
  <c r="K61" i="6" s="1"/>
  <c r="L511" i="13" a="1"/>
  <c r="L511" i="13" s="1"/>
  <c r="K24" i="6" s="1"/>
  <c r="L499" i="13" a="1"/>
  <c r="L499" i="13" s="1"/>
  <c r="K11" i="6" s="1"/>
  <c r="L475" i="13" a="1"/>
  <c r="L475" i="13" s="1"/>
  <c r="K81" i="10" s="1"/>
  <c r="L463" i="13" a="1"/>
  <c r="L463" i="13" s="1"/>
  <c r="K69" i="10" s="1"/>
  <c r="L451" i="13" a="1"/>
  <c r="L451" i="13" s="1"/>
  <c r="K57" i="10" s="1"/>
  <c r="L439" i="13" a="1"/>
  <c r="L439" i="13" s="1"/>
  <c r="K44" i="10" s="1"/>
  <c r="L427" i="13" a="1"/>
  <c r="L427" i="13" s="1"/>
  <c r="K31" i="10" s="1"/>
  <c r="L415" i="13" a="1"/>
  <c r="L415" i="13" s="1"/>
  <c r="K19" i="10" s="1"/>
  <c r="L403" i="13" a="1"/>
  <c r="L403" i="13" s="1"/>
  <c r="K7" i="10" s="1"/>
  <c r="L391" i="13" a="1"/>
  <c r="L391" i="13" s="1"/>
  <c r="K90" i="5" s="1"/>
  <c r="L379" i="13" a="1"/>
  <c r="L379" i="13" s="1"/>
  <c r="K78" i="5" s="1"/>
  <c r="L367" i="13" a="1"/>
  <c r="L367" i="13" s="1"/>
  <c r="K66" i="5" s="1"/>
  <c r="L355" i="13" a="1"/>
  <c r="L355" i="13" s="1"/>
  <c r="K54" i="5" s="1"/>
  <c r="L343" i="13" a="1"/>
  <c r="L343" i="13" s="1"/>
  <c r="K42" i="5" s="1"/>
  <c r="L331" i="13" a="1"/>
  <c r="L331" i="13" s="1"/>
  <c r="K29" i="5" s="1"/>
  <c r="L295" i="13" a="1"/>
  <c r="L295" i="13" s="1"/>
  <c r="K89" i="4" s="1"/>
  <c r="L283" i="13" a="1"/>
  <c r="L283" i="13" s="1"/>
  <c r="K77" i="4" s="1"/>
  <c r="L271" i="13" a="1"/>
  <c r="L271" i="13" s="1"/>
  <c r="K65" i="4" s="1"/>
  <c r="L259" i="13" a="1"/>
  <c r="L259" i="13" s="1"/>
  <c r="K53" i="4" s="1"/>
  <c r="L199" i="13" a="1"/>
  <c r="L199" i="13" s="1"/>
  <c r="K88" i="3" s="1"/>
  <c r="L678" i="13" a="1"/>
  <c r="L678" i="13" s="1"/>
  <c r="K3" i="8" s="1"/>
  <c r="L666" i="13" a="1"/>
  <c r="L666" i="13" s="1"/>
  <c r="K87" i="7" s="1"/>
  <c r="L654" i="13" a="1"/>
  <c r="L654" i="13" s="1"/>
  <c r="K75" i="7" s="1"/>
  <c r="L642" i="13" a="1"/>
  <c r="L642" i="13" s="1"/>
  <c r="K62" i="7" s="1"/>
  <c r="L606" i="13" a="1"/>
  <c r="L606" i="13" s="1"/>
  <c r="K25" i="7" s="1"/>
  <c r="L474" i="13" a="1"/>
  <c r="L474" i="13" s="1"/>
  <c r="K80" i="10" s="1"/>
  <c r="L318" i="13" a="1"/>
  <c r="L318" i="13" s="1"/>
  <c r="K16" i="5" s="1"/>
  <c r="L306" i="13" a="1"/>
  <c r="L306" i="13" s="1"/>
  <c r="K4" i="5" s="1"/>
  <c r="L138" i="13" a="1"/>
  <c r="L138" i="13" s="1"/>
  <c r="K24" i="3" s="1"/>
  <c r="L114" i="13" a="1"/>
  <c r="L114" i="13" s="1"/>
  <c r="K96" i="2" s="1"/>
  <c r="L689" i="13" a="1"/>
  <c r="L689" i="13" s="1"/>
  <c r="K14" i="8" s="1"/>
  <c r="L629" i="13" a="1"/>
  <c r="L629" i="13" s="1"/>
  <c r="K48" i="7" s="1"/>
  <c r="L617" i="13" a="1"/>
  <c r="L617" i="13" s="1"/>
  <c r="K36" i="7" s="1"/>
  <c r="L485" i="13" a="1"/>
  <c r="L485" i="13" s="1"/>
  <c r="K92" i="10" s="1"/>
  <c r="L461" i="13" a="1"/>
  <c r="L461" i="13" s="1"/>
  <c r="K67" i="10" s="1"/>
  <c r="L449" i="13" a="1"/>
  <c r="L449" i="13" s="1"/>
  <c r="K55" i="10" s="1"/>
  <c r="L437" i="13" a="1"/>
  <c r="L437" i="13" s="1"/>
  <c r="K42" i="10" s="1"/>
  <c r="L425" i="13" a="1"/>
  <c r="L425" i="13" s="1"/>
  <c r="K29" i="10" s="1"/>
  <c r="L257" i="13" a="1"/>
  <c r="L257" i="13" s="1"/>
  <c r="K51" i="4" s="1"/>
  <c r="L245" i="13" a="1"/>
  <c r="L245" i="13" s="1"/>
  <c r="K39" i="4" s="1"/>
  <c r="L233" i="13" a="1"/>
  <c r="L233" i="13" s="1"/>
  <c r="K26" i="4" s="1"/>
  <c r="L221" i="13" a="1"/>
  <c r="L221" i="13" s="1"/>
  <c r="K14" i="4" s="1"/>
  <c r="L209" i="13" a="1"/>
  <c r="L209" i="13" s="1"/>
  <c r="K2" i="4" s="1"/>
  <c r="L137" i="13" a="1"/>
  <c r="L137" i="13" s="1"/>
  <c r="K23" i="3" s="1"/>
  <c r="L125" i="13" a="1"/>
  <c r="L125" i="13" s="1"/>
  <c r="K11" i="3" s="1"/>
  <c r="L748" i="13" a="1"/>
  <c r="L748" i="13" s="1"/>
  <c r="K74" i="8" s="1"/>
  <c r="L736" i="13" a="1"/>
  <c r="L736" i="13" s="1"/>
  <c r="K62" i="8" s="1"/>
  <c r="L724" i="13" a="1"/>
  <c r="L724" i="13" s="1"/>
  <c r="K50" i="8" s="1"/>
  <c r="L712" i="13" a="1"/>
  <c r="L712" i="13" s="1"/>
  <c r="K37" i="8" s="1"/>
  <c r="L700" i="13" a="1"/>
  <c r="L700" i="13" s="1"/>
  <c r="K25" i="8" s="1"/>
  <c r="L544" i="13" a="1"/>
  <c r="L544" i="13" s="1"/>
  <c r="K58" i="6" s="1"/>
  <c r="L292" i="13" a="1"/>
  <c r="L292" i="13" s="1"/>
  <c r="K86" i="4" s="1"/>
  <c r="L280" i="13" a="1"/>
  <c r="L280" i="13" s="1"/>
  <c r="K74" i="4" s="1"/>
  <c r="L268" i="13" a="1"/>
  <c r="L268" i="13" s="1"/>
  <c r="K62" i="4" s="1"/>
  <c r="L148" i="13" a="1"/>
  <c r="L148" i="13" s="1"/>
  <c r="K34" i="3" s="1"/>
  <c r="L409" i="13" a="1"/>
  <c r="L409" i="13" s="1"/>
  <c r="K13" i="10" s="1"/>
  <c r="L747" i="13" a="1"/>
  <c r="L747" i="13" s="1"/>
  <c r="K73" i="8" s="1"/>
  <c r="L735" i="13" a="1"/>
  <c r="L735" i="13" s="1"/>
  <c r="K61" i="8" s="1"/>
  <c r="L723" i="13" a="1"/>
  <c r="L723" i="13" s="1"/>
  <c r="K49" i="8" s="1"/>
  <c r="L711" i="13" a="1"/>
  <c r="L711" i="13" s="1"/>
  <c r="K36" i="8" s="1"/>
  <c r="L699" i="13" a="1"/>
  <c r="L699" i="13" s="1"/>
  <c r="K24" i="8" s="1"/>
  <c r="L687" i="13" a="1"/>
  <c r="L687" i="13" s="1"/>
  <c r="K12" i="8" s="1"/>
  <c r="L663" i="13" a="1"/>
  <c r="L663" i="13" s="1"/>
  <c r="K84" i="7" s="1"/>
  <c r="L651" i="13" a="1"/>
  <c r="L651" i="13" s="1"/>
  <c r="K72" i="7" s="1"/>
  <c r="L639" i="13" a="1"/>
  <c r="L639" i="13" s="1"/>
  <c r="K59" i="7" s="1"/>
  <c r="L591" i="13" a="1"/>
  <c r="L591" i="13" s="1"/>
  <c r="K10" i="7" s="1"/>
  <c r="L579" i="13" a="1"/>
  <c r="L579" i="13" s="1"/>
  <c r="K94" i="6" s="1"/>
  <c r="L567" i="13" a="1"/>
  <c r="L567" i="13" s="1"/>
  <c r="K81" i="6" s="1"/>
  <c r="L555" i="13" a="1"/>
  <c r="L555" i="13" s="1"/>
  <c r="K69" i="6" s="1"/>
  <c r="L543" i="13" a="1"/>
  <c r="L543" i="13" s="1"/>
  <c r="K57" i="6" s="1"/>
  <c r="L507" i="13" a="1"/>
  <c r="L507" i="13" s="1"/>
  <c r="K20" i="6" s="1"/>
  <c r="L495" i="13" a="1"/>
  <c r="L495" i="13" s="1"/>
  <c r="K7" i="6" s="1"/>
  <c r="L483" i="13" a="1"/>
  <c r="L483" i="13" s="1"/>
  <c r="K90" i="10" s="1"/>
  <c r="L471" i="13" a="1"/>
  <c r="L471" i="13" s="1"/>
  <c r="K77" i="10" s="1"/>
  <c r="L423" i="13" a="1"/>
  <c r="L423" i="13" s="1"/>
  <c r="K27" i="10" s="1"/>
  <c r="L339" i="13" a="1"/>
  <c r="L339" i="13" s="1"/>
  <c r="K38" i="5" s="1"/>
  <c r="L327" i="13" a="1"/>
  <c r="L327" i="13" s="1"/>
  <c r="K25" i="5" s="1"/>
  <c r="L195" i="13" a="1"/>
  <c r="L195" i="13" s="1"/>
  <c r="K84" i="3" s="1"/>
  <c r="L147" i="13" a="1"/>
  <c r="L147" i="13" s="1"/>
  <c r="K33" i="3" s="1"/>
  <c r="L135" i="13" a="1"/>
  <c r="L135" i="13" s="1"/>
  <c r="K21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3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3" i="13"/>
  <c r="H182" i="13"/>
  <c r="H170" i="13"/>
  <c r="H158" i="13"/>
  <c r="H10" i="13"/>
  <c r="H139" i="13"/>
  <c r="H129" i="13"/>
  <c r="H118" i="13"/>
  <c r="H18" i="13"/>
  <c r="H96" i="13"/>
  <c r="H84" i="13"/>
  <c r="H73" i="13"/>
  <c r="H61" i="13"/>
  <c r="L757" i="13" a="1"/>
  <c r="L757" i="13" s="1"/>
  <c r="K85" i="8" s="1"/>
  <c r="L685" i="13" a="1"/>
  <c r="L685" i="13" s="1"/>
  <c r="K10" i="8" s="1"/>
  <c r="L673" i="13" a="1"/>
  <c r="L673" i="13" s="1"/>
  <c r="K94" i="7" s="1"/>
  <c r="L661" i="13" a="1"/>
  <c r="L661" i="13" s="1"/>
  <c r="K82" i="7" s="1"/>
  <c r="L649" i="13" a="1"/>
  <c r="L649" i="13" s="1"/>
  <c r="K70" i="7" s="1"/>
  <c r="L637" i="13" a="1"/>
  <c r="L637" i="13" s="1"/>
  <c r="K57" i="7" s="1"/>
  <c r="L625" i="13" a="1"/>
  <c r="L625" i="13" s="1"/>
  <c r="K44" i="7" s="1"/>
  <c r="L613" i="13" a="1"/>
  <c r="L613" i="13" s="1"/>
  <c r="K32" i="7" s="1"/>
  <c r="L601" i="13" a="1"/>
  <c r="L601" i="13" s="1"/>
  <c r="K20" i="7" s="1"/>
  <c r="L589" i="13" a="1"/>
  <c r="L589" i="13" s="1"/>
  <c r="K8" i="7" s="1"/>
  <c r="L577" i="13" a="1"/>
  <c r="L577" i="13" s="1"/>
  <c r="K91" i="6" s="1"/>
  <c r="L565" i="13" a="1"/>
  <c r="L565" i="13" s="1"/>
  <c r="K79" i="6" s="1"/>
  <c r="L553" i="13" a="1"/>
  <c r="L553" i="13" s="1"/>
  <c r="K67" i="6" s="1"/>
  <c r="L541" i="13" a="1"/>
  <c r="L541" i="13" s="1"/>
  <c r="K54" i="6" s="1"/>
  <c r="L517" i="13" a="1"/>
  <c r="L517" i="13" s="1"/>
  <c r="K30" i="6" s="1"/>
  <c r="L505" i="13" a="1"/>
  <c r="L505" i="13" s="1"/>
  <c r="K17" i="6" s="1"/>
  <c r="L481" i="13" a="1"/>
  <c r="L481" i="13" s="1"/>
  <c r="K87" i="10" s="1"/>
  <c r="L469" i="13" a="1"/>
  <c r="L469" i="13" s="1"/>
  <c r="K75" i="10" s="1"/>
  <c r="L397" i="13" a="1"/>
  <c r="L397" i="13" s="1"/>
  <c r="K97" i="5" s="1"/>
  <c r="L385" i="13" a="1"/>
  <c r="L385" i="13" s="1"/>
  <c r="K84" i="5" s="1"/>
  <c r="L373" i="13" a="1"/>
  <c r="L373" i="13" s="1"/>
  <c r="K72" i="5" s="1"/>
  <c r="L361" i="13" a="1"/>
  <c r="L361" i="13" s="1"/>
  <c r="K60" i="5" s="1"/>
  <c r="L73" i="13" a="1"/>
  <c r="L73" i="13" s="1"/>
  <c r="K53" i="2" s="1"/>
  <c r="L61" i="13" a="1"/>
  <c r="L61" i="13" s="1"/>
  <c r="K41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9" i="13"/>
  <c r="H12" i="13"/>
  <c r="H181" i="13"/>
  <c r="H169" i="13"/>
  <c r="H157" i="13"/>
  <c r="H148" i="13"/>
  <c r="H138" i="13"/>
  <c r="H20" i="13"/>
  <c r="H117" i="13"/>
  <c r="H107" i="13"/>
  <c r="H95" i="13"/>
  <c r="H83" i="13"/>
  <c r="H72" i="13"/>
  <c r="H60" i="13"/>
  <c r="L684" i="13" a="1"/>
  <c r="L684" i="13" s="1"/>
  <c r="K9" i="8" s="1"/>
  <c r="L672" i="13" a="1"/>
  <c r="L672" i="13" s="1"/>
  <c r="K93" i="7" s="1"/>
  <c r="L660" i="13" a="1"/>
  <c r="L660" i="13" s="1"/>
  <c r="K81" i="7" s="1"/>
  <c r="L648" i="13" a="1"/>
  <c r="L648" i="13" s="1"/>
  <c r="K69" i="7" s="1"/>
  <c r="L588" i="13" a="1"/>
  <c r="L588" i="13" s="1"/>
  <c r="K7" i="7" s="1"/>
  <c r="L576" i="13" a="1"/>
  <c r="L576" i="13" s="1"/>
  <c r="K90" i="6" s="1"/>
  <c r="L564" i="13" a="1"/>
  <c r="L564" i="13" s="1"/>
  <c r="K78" i="6" s="1"/>
  <c r="L552" i="13" a="1"/>
  <c r="L552" i="13" s="1"/>
  <c r="K66" i="6" s="1"/>
  <c r="L96" i="13" a="1"/>
  <c r="L96" i="13" s="1"/>
  <c r="K76" i="2" s="1"/>
  <c r="L84" i="13" a="1"/>
  <c r="L84" i="13" s="1"/>
  <c r="K64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2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8" i="8" s="1"/>
  <c r="L635" i="13" a="1"/>
  <c r="L635" i="13" s="1"/>
  <c r="K55" i="7" s="1"/>
  <c r="L623" i="13" a="1"/>
  <c r="L623" i="13" s="1"/>
  <c r="K42" i="7" s="1"/>
  <c r="L611" i="13" a="1"/>
  <c r="L611" i="13" s="1"/>
  <c r="K30" i="7" s="1"/>
  <c r="L599" i="13" a="1"/>
  <c r="L599" i="13" s="1"/>
  <c r="K18" i="7" s="1"/>
  <c r="L491" i="13" a="1"/>
  <c r="L491" i="13" s="1"/>
  <c r="K3" i="6" s="1"/>
  <c r="L203" i="13" a="1"/>
  <c r="L203" i="13" s="1"/>
  <c r="K92" i="3" s="1"/>
  <c r="H738" i="13"/>
  <c r="H623" i="13"/>
  <c r="H497" i="13"/>
  <c r="H376" i="13"/>
  <c r="H251" i="13"/>
  <c r="H21" i="13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5" i="13"/>
  <c r="H127" i="13"/>
  <c r="H115" i="13"/>
  <c r="H105" i="13"/>
  <c r="H93" i="13"/>
  <c r="H81" i="13"/>
  <c r="H70" i="13"/>
  <c r="H58" i="13"/>
  <c r="L754" i="13" a="1"/>
  <c r="L754" i="13" s="1"/>
  <c r="K81" i="8" s="1"/>
  <c r="L742" i="13" a="1"/>
  <c r="L742" i="13" s="1"/>
  <c r="K68" i="8" s="1"/>
  <c r="L730" i="13" a="1"/>
  <c r="L730" i="13" s="1"/>
  <c r="K56" i="8" s="1"/>
  <c r="L718" i="13" a="1"/>
  <c r="L718" i="13" s="1"/>
  <c r="K44" i="8" s="1"/>
  <c r="L706" i="13" a="1"/>
  <c r="L706" i="13" s="1"/>
  <c r="K31" i="8" s="1"/>
  <c r="L694" i="13" a="1"/>
  <c r="L694" i="13" s="1"/>
  <c r="K19" i="8" s="1"/>
  <c r="L682" i="13" a="1"/>
  <c r="L682" i="13" s="1"/>
  <c r="K7" i="8" s="1"/>
  <c r="L670" i="13" a="1"/>
  <c r="L670" i="13" s="1"/>
  <c r="K91" i="7" s="1"/>
  <c r="L658" i="13" a="1"/>
  <c r="L658" i="13" s="1"/>
  <c r="K79" i="7" s="1"/>
  <c r="L646" i="13" a="1"/>
  <c r="L646" i="13" s="1"/>
  <c r="K66" i="7" s="1"/>
  <c r="L634" i="13" a="1"/>
  <c r="L634" i="13" s="1"/>
  <c r="K54" i="7" s="1"/>
  <c r="L622" i="13" a="1"/>
  <c r="L622" i="13" s="1"/>
  <c r="K41" i="7" s="1"/>
  <c r="L610" i="13" a="1"/>
  <c r="L610" i="13" s="1"/>
  <c r="K29" i="7" s="1"/>
  <c r="L586" i="13" a="1"/>
  <c r="L586" i="13" s="1"/>
  <c r="K5" i="7" s="1"/>
  <c r="L574" i="13" a="1"/>
  <c r="L574" i="13" s="1"/>
  <c r="K88" i="6" s="1"/>
  <c r="L562" i="13" a="1"/>
  <c r="L562" i="13" s="1"/>
  <c r="K76" i="6" s="1"/>
  <c r="L550" i="13" a="1"/>
  <c r="L550" i="13" s="1"/>
  <c r="K64" i="6" s="1"/>
  <c r="L514" i="13" a="1"/>
  <c r="L514" i="13" s="1"/>
  <c r="K27" i="6" s="1"/>
  <c r="L502" i="13" a="1"/>
  <c r="L502" i="13" s="1"/>
  <c r="K14" i="6" s="1"/>
  <c r="L490" i="13" a="1"/>
  <c r="L490" i="13" s="1"/>
  <c r="K2" i="6" s="1"/>
  <c r="L454" i="13" a="1"/>
  <c r="L454" i="13" s="1"/>
  <c r="K60" i="10" s="1"/>
  <c r="L442" i="13" a="1"/>
  <c r="L442" i="13" s="1"/>
  <c r="K47" i="10" s="1"/>
  <c r="L430" i="13" a="1"/>
  <c r="L430" i="13" s="1"/>
  <c r="K34" i="10" s="1"/>
  <c r="L418" i="13" a="1"/>
  <c r="L418" i="13" s="1"/>
  <c r="K22" i="10" s="1"/>
  <c r="L250" i="13" a="1"/>
  <c r="L250" i="13" s="1"/>
  <c r="K44" i="4" s="1"/>
  <c r="L238" i="13" a="1"/>
  <c r="L238" i="13" s="1"/>
  <c r="K32" i="4" s="1"/>
  <c r="L214" i="13" a="1"/>
  <c r="L214" i="13" s="1"/>
  <c r="K7" i="4" s="1"/>
  <c r="L118" i="13" a="1"/>
  <c r="L118" i="13" s="1"/>
  <c r="K4" i="3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22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19" i="13"/>
  <c r="H104" i="13"/>
  <c r="H92" i="13"/>
  <c r="H17" i="13"/>
  <c r="H69" i="13"/>
  <c r="H57" i="13"/>
  <c r="L765" i="13" a="1"/>
  <c r="L765" i="13" s="1"/>
  <c r="K93" i="8" s="1"/>
  <c r="L741" i="13" a="1"/>
  <c r="L741" i="13" s="1"/>
  <c r="K67" i="8" s="1"/>
  <c r="L729" i="13" a="1"/>
  <c r="L729" i="13" s="1"/>
  <c r="K55" i="8" s="1"/>
  <c r="L717" i="13" a="1"/>
  <c r="L717" i="13" s="1"/>
  <c r="K43" i="8" s="1"/>
  <c r="L705" i="13" a="1"/>
  <c r="L705" i="13" s="1"/>
  <c r="K30" i="8" s="1"/>
  <c r="L693" i="13" a="1"/>
  <c r="L693" i="13" s="1"/>
  <c r="K18" i="8" s="1"/>
  <c r="L681" i="13" a="1"/>
  <c r="L681" i="13" s="1"/>
  <c r="K6" i="8" s="1"/>
  <c r="L669" i="13" a="1"/>
  <c r="L669" i="13" s="1"/>
  <c r="K90" i="7" s="1"/>
  <c r="L657" i="13" a="1"/>
  <c r="L657" i="13" s="1"/>
  <c r="K78" i="7" s="1"/>
  <c r="L645" i="13" a="1"/>
  <c r="L645" i="13" s="1"/>
  <c r="K65" i="7" s="1"/>
  <c r="L597" i="13" a="1"/>
  <c r="L597" i="13" s="1"/>
  <c r="K16" i="7" s="1"/>
  <c r="L585" i="13" a="1"/>
  <c r="L585" i="13" s="1"/>
  <c r="K4" i="7" s="1"/>
  <c r="L573" i="13" a="1"/>
  <c r="L573" i="13" s="1"/>
  <c r="K87" i="6" s="1"/>
  <c r="L561" i="13" a="1"/>
  <c r="L561" i="13" s="1"/>
  <c r="K75" i="6" s="1"/>
  <c r="L549" i="13" a="1"/>
  <c r="L549" i="13" s="1"/>
  <c r="K63" i="6" s="1"/>
  <c r="L513" i="13" a="1"/>
  <c r="L513" i="13" s="1"/>
  <c r="K26" i="6" s="1"/>
  <c r="L501" i="13" a="1"/>
  <c r="L501" i="13" s="1"/>
  <c r="K13" i="6" s="1"/>
  <c r="L465" i="13" a="1"/>
  <c r="L465" i="13" s="1"/>
  <c r="K71" i="10" s="1"/>
  <c r="L285" i="13" a="1"/>
  <c r="L285" i="13" s="1"/>
  <c r="K79" i="4" s="1"/>
  <c r="L273" i="13" a="1"/>
  <c r="L273" i="13" s="1"/>
  <c r="K67" i="4" s="1"/>
  <c r="L261" i="13" a="1"/>
  <c r="L261" i="13" s="1"/>
  <c r="K55" i="4" s="1"/>
  <c r="L129" i="13" a="1"/>
  <c r="L129" i="13" s="1"/>
  <c r="K15" i="3" s="1"/>
  <c r="H15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14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8" i="13"/>
  <c r="H11" i="13"/>
  <c r="H135" i="13"/>
  <c r="H125" i="13"/>
  <c r="H114" i="13"/>
  <c r="H103" i="13"/>
  <c r="H91" i="13"/>
  <c r="H80" i="13"/>
  <c r="H68" i="13"/>
  <c r="H56" i="13"/>
  <c r="L764" i="13" a="1"/>
  <c r="L764" i="13" s="1"/>
  <c r="K92" i="8" s="1"/>
  <c r="L740" i="13" a="1"/>
  <c r="L740" i="13" s="1"/>
  <c r="K66" i="8" s="1"/>
  <c r="L728" i="13" a="1"/>
  <c r="L728" i="13" s="1"/>
  <c r="K54" i="8" s="1"/>
  <c r="L716" i="13" a="1"/>
  <c r="L716" i="13" s="1"/>
  <c r="K42" i="8" s="1"/>
  <c r="L704" i="13" a="1"/>
  <c r="L704" i="13" s="1"/>
  <c r="K29" i="8" s="1"/>
  <c r="L692" i="13" a="1"/>
  <c r="L692" i="13" s="1"/>
  <c r="K17" i="8" s="1"/>
  <c r="L656" i="13" a="1"/>
  <c r="L656" i="13" s="1"/>
  <c r="K77" i="7" s="1"/>
  <c r="L644" i="13" a="1"/>
  <c r="L644" i="13" s="1"/>
  <c r="K64" i="7" s="1"/>
  <c r="L632" i="13" a="1"/>
  <c r="L632" i="13" s="1"/>
  <c r="K51" i="7" s="1"/>
  <c r="L620" i="13" a="1"/>
  <c r="L620" i="13" s="1"/>
  <c r="K39" i="7" s="1"/>
  <c r="L608" i="13" a="1"/>
  <c r="L608" i="13" s="1"/>
  <c r="K27" i="7" s="1"/>
  <c r="L596" i="13" a="1"/>
  <c r="L596" i="13" s="1"/>
  <c r="K15" i="7" s="1"/>
  <c r="L512" i="13" a="1"/>
  <c r="L512" i="13" s="1"/>
  <c r="K25" i="6" s="1"/>
  <c r="L476" i="13" a="1"/>
  <c r="L476" i="13" s="1"/>
  <c r="K82" i="10" s="1"/>
  <c r="L464" i="13" a="1"/>
  <c r="L464" i="13" s="1"/>
  <c r="K70" i="10" s="1"/>
  <c r="L452" i="13" a="1"/>
  <c r="L452" i="13" s="1"/>
  <c r="K58" i="10" s="1"/>
  <c r="L440" i="13" a="1"/>
  <c r="L440" i="13" s="1"/>
  <c r="K45" i="10" s="1"/>
  <c r="L428" i="13" a="1"/>
  <c r="L428" i="13" s="1"/>
  <c r="K32" i="10" s="1"/>
  <c r="L296" i="13" a="1"/>
  <c r="L296" i="13" s="1"/>
  <c r="K90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6" i="13"/>
  <c r="H134" i="13"/>
  <c r="H124" i="13"/>
  <c r="H113" i="13"/>
  <c r="H102" i="13"/>
  <c r="H90" i="13"/>
  <c r="H79" i="13"/>
  <c r="H67" i="13"/>
  <c r="H55" i="13"/>
  <c r="L679" i="13" a="1"/>
  <c r="L679" i="13" s="1"/>
  <c r="K4" i="8" s="1"/>
  <c r="L319" i="13" a="1"/>
  <c r="L319" i="13" s="1"/>
  <c r="K17" i="5" s="1"/>
  <c r="L307" i="13" a="1"/>
  <c r="L307" i="13" s="1"/>
  <c r="K5" i="5" s="1"/>
  <c r="L139" i="13" a="1"/>
  <c r="L139" i="13" s="1"/>
  <c r="K25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7" i="13"/>
  <c r="H144" i="13"/>
  <c r="H133" i="13"/>
  <c r="H123" i="13"/>
  <c r="H112" i="13"/>
  <c r="H101" i="13"/>
  <c r="H89" i="13"/>
  <c r="H78" i="13"/>
  <c r="H66" i="13"/>
  <c r="H16" i="13"/>
  <c r="L486" i="13" a="1"/>
  <c r="L486" i="13" s="1"/>
  <c r="K93" i="10" s="1"/>
  <c r="L13" i="13" a="1"/>
  <c r="L13" i="13" s="1"/>
  <c r="K31" i="4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4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89" i="8" s="1"/>
  <c r="L749" i="13" a="1"/>
  <c r="L749" i="13" s="1"/>
  <c r="K75" i="8" s="1"/>
  <c r="L737" i="13" a="1"/>
  <c r="L737" i="13" s="1"/>
  <c r="K63" i="8" s="1"/>
  <c r="L725" i="13" a="1"/>
  <c r="L725" i="13" s="1"/>
  <c r="K51" i="8" s="1"/>
  <c r="L713" i="13" a="1"/>
  <c r="L713" i="13" s="1"/>
  <c r="K38" i="8" s="1"/>
  <c r="L701" i="13" a="1"/>
  <c r="L701" i="13" s="1"/>
  <c r="K26" i="8" s="1"/>
  <c r="L677" i="13" a="1"/>
  <c r="L677" i="13" s="1"/>
  <c r="K2" i="8" s="1"/>
  <c r="L665" i="13" a="1"/>
  <c r="L665" i="13" s="1"/>
  <c r="K86" i="7" s="1"/>
  <c r="L653" i="13" a="1"/>
  <c r="L653" i="13" s="1"/>
  <c r="K74" i="7" s="1"/>
  <c r="L641" i="13" a="1"/>
  <c r="L641" i="13" s="1"/>
  <c r="K61" i="7" s="1"/>
  <c r="L605" i="13" a="1"/>
  <c r="L605" i="13" s="1"/>
  <c r="K24" i="7" s="1"/>
  <c r="L593" i="13" a="1"/>
  <c r="L593" i="13" s="1"/>
  <c r="K12" i="7" s="1"/>
  <c r="L581" i="13" a="1"/>
  <c r="L581" i="13" s="1"/>
  <c r="K96" i="6" s="1"/>
  <c r="L569" i="13" a="1"/>
  <c r="L569" i="13" s="1"/>
  <c r="K83" i="6" s="1"/>
  <c r="L557" i="13" a="1"/>
  <c r="L557" i="13" s="1"/>
  <c r="K71" i="6" s="1"/>
  <c r="L545" i="13" a="1"/>
  <c r="L545" i="13" s="1"/>
  <c r="K59" i="6" s="1"/>
  <c r="L509" i="13" a="1"/>
  <c r="L509" i="13" s="1"/>
  <c r="K22" i="6" s="1"/>
  <c r="L497" i="13" a="1"/>
  <c r="L497" i="13" s="1"/>
  <c r="K9" i="6" s="1"/>
  <c r="L413" i="13" a="1"/>
  <c r="L413" i="13" s="1"/>
  <c r="K17" i="10" s="1"/>
  <c r="L353" i="13" a="1"/>
  <c r="L353" i="13" s="1"/>
  <c r="K52" i="5" s="1"/>
  <c r="L341" i="13" a="1"/>
  <c r="L341" i="13" s="1"/>
  <c r="K40" i="5" s="1"/>
  <c r="L329" i="13" a="1"/>
  <c r="L329" i="13" s="1"/>
  <c r="K27" i="5" s="1"/>
  <c r="L317" i="13" a="1"/>
  <c r="L317" i="13" s="1"/>
  <c r="K15" i="5" s="1"/>
  <c r="L305" i="13" a="1"/>
  <c r="L305" i="13" s="1"/>
  <c r="K3" i="5" s="1"/>
  <c r="L12" i="13" a="1"/>
  <c r="L12" i="13" s="1"/>
  <c r="K81" i="3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25" i="13"/>
  <c r="H310" i="13"/>
  <c r="H2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88" i="8" s="1"/>
  <c r="L688" i="13" a="1"/>
  <c r="L688" i="13" s="1"/>
  <c r="K13" i="8" s="1"/>
  <c r="L676" i="13" a="1"/>
  <c r="L676" i="13" s="1"/>
  <c r="K97" i="7" s="1"/>
  <c r="L628" i="13" a="1"/>
  <c r="L628" i="13" s="1"/>
  <c r="K47" i="7" s="1"/>
  <c r="L616" i="13" a="1"/>
  <c r="L616" i="13" s="1"/>
  <c r="K35" i="7" s="1"/>
  <c r="L604" i="13" a="1"/>
  <c r="L604" i="13" s="1"/>
  <c r="K23" i="7" s="1"/>
  <c r="L592" i="13" a="1"/>
  <c r="L592" i="13" s="1"/>
  <c r="K11" i="7" s="1"/>
  <c r="L580" i="13" a="1"/>
  <c r="L580" i="13" s="1"/>
  <c r="K95" i="6" s="1"/>
  <c r="L568" i="13" a="1"/>
  <c r="L568" i="13" s="1"/>
  <c r="K82" i="6" s="1"/>
  <c r="L556" i="13" a="1"/>
  <c r="L556" i="13" s="1"/>
  <c r="K70" i="6" s="1"/>
  <c r="L520" i="13" a="1"/>
  <c r="L520" i="13" s="1"/>
  <c r="K33" i="6" s="1"/>
  <c r="L496" i="13" a="1"/>
  <c r="L496" i="13" s="1"/>
  <c r="K8" i="6" s="1"/>
  <c r="L340" i="13" a="1"/>
  <c r="L340" i="13" s="1"/>
  <c r="K39" i="5" s="1"/>
  <c r="L328" i="13" a="1"/>
  <c r="L328" i="13" s="1"/>
  <c r="K26" i="5" s="1"/>
  <c r="L11" i="13" a="1"/>
  <c r="L11" i="13" s="1"/>
  <c r="K41" i="3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87" i="8" s="1"/>
  <c r="L627" i="13" a="1"/>
  <c r="L627" i="13" s="1"/>
  <c r="K46" i="7" s="1"/>
  <c r="L615" i="13" a="1"/>
  <c r="L615" i="13" s="1"/>
  <c r="K34" i="7" s="1"/>
  <c r="L603" i="13" a="1"/>
  <c r="L603" i="13" s="1"/>
  <c r="K22" i="7" s="1"/>
  <c r="L519" i="13" a="1"/>
  <c r="L519" i="13" s="1"/>
  <c r="K32" i="6" s="1"/>
  <c r="L399" i="13" a="1"/>
  <c r="L399" i="13" s="1"/>
  <c r="K3" i="10" s="1"/>
  <c r="L387" i="13" a="1"/>
  <c r="L387" i="13" s="1"/>
  <c r="K86" i="5" s="1"/>
  <c r="L375" i="13" a="1"/>
  <c r="L375" i="13" s="1"/>
  <c r="K74" i="5" s="1"/>
  <c r="L363" i="13" a="1"/>
  <c r="L363" i="13" s="1"/>
  <c r="K62" i="5" s="1"/>
  <c r="L351" i="13" a="1"/>
  <c r="L351" i="13" s="1"/>
  <c r="K50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20" i="13" a="1"/>
  <c r="K20" i="13" s="1"/>
  <c r="I20" i="13"/>
  <c r="Q20" i="13" s="1"/>
  <c r="N20" i="13"/>
  <c r="O20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19" i="13" a="1"/>
  <c r="K19" i="13" s="1"/>
  <c r="I19" i="13"/>
  <c r="Q19" i="13" s="1"/>
  <c r="N19" i="13"/>
  <c r="O19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18" i="13" a="1"/>
  <c r="K18" i="13" s="1"/>
  <c r="I18" i="13"/>
  <c r="Q18" i="13" s="1"/>
  <c r="N18" i="13"/>
  <c r="O18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22" i="13" a="1"/>
  <c r="K22" i="13" s="1"/>
  <c r="I22" i="13"/>
  <c r="Q22" i="13" s="1"/>
  <c r="N22" i="13"/>
  <c r="O22" i="13"/>
  <c r="K17" i="13" a="1"/>
  <c r="K17" i="13" s="1"/>
  <c r="I17" i="13"/>
  <c r="Q17" i="13" s="1"/>
  <c r="N17" i="13"/>
  <c r="O17" i="13"/>
  <c r="K10" i="13" a="1"/>
  <c r="K10" i="13" s="1"/>
  <c r="I10" i="13"/>
  <c r="Q10" i="13" s="1"/>
  <c r="O10" i="13"/>
  <c r="N10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4" i="13" a="1"/>
  <c r="K4" i="13" s="1"/>
  <c r="I4" i="13"/>
  <c r="Q4" i="13" s="1"/>
  <c r="N4" i="13"/>
  <c r="O4" i="13"/>
  <c r="K16" i="13" a="1"/>
  <c r="K16" i="13" s="1"/>
  <c r="I16" i="13"/>
  <c r="Q16" i="13" s="1"/>
  <c r="N16" i="13"/>
  <c r="O16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9" i="13" a="1"/>
  <c r="K9" i="13" s="1"/>
  <c r="I9" i="13"/>
  <c r="Q9" i="13" s="1"/>
  <c r="N9" i="13"/>
  <c r="O9" i="13"/>
  <c r="K15" i="13" a="1"/>
  <c r="K15" i="13" s="1"/>
  <c r="I15" i="13"/>
  <c r="Q15" i="13" s="1"/>
  <c r="N15" i="13"/>
  <c r="O15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5" i="13" a="1"/>
  <c r="K5" i="13" s="1"/>
  <c r="I5" i="13"/>
  <c r="Q5" i="13" s="1"/>
  <c r="N5" i="13"/>
  <c r="O5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3" i="13" a="1"/>
  <c r="K3" i="13" s="1"/>
  <c r="I3" i="13"/>
  <c r="Q3" i="13" s="1"/>
  <c r="N3" i="13"/>
  <c r="O3" i="13"/>
  <c r="K14" i="13" a="1"/>
  <c r="K14" i="13" s="1"/>
  <c r="I14" i="13"/>
  <c r="Q14" i="13" s="1"/>
  <c r="N14" i="13"/>
  <c r="O14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8" i="13" a="1"/>
  <c r="K8" i="13" s="1"/>
  <c r="I8" i="13"/>
  <c r="Q8" i="13" s="1"/>
  <c r="N8" i="13"/>
  <c r="O8" i="13"/>
  <c r="K13" i="13" a="1"/>
  <c r="K13" i="13" s="1"/>
  <c r="I13" i="13"/>
  <c r="Q13" i="13" s="1"/>
  <c r="N13" i="13"/>
  <c r="O13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21" i="13" a="1"/>
  <c r="K21" i="13" s="1"/>
  <c r="I21" i="13"/>
  <c r="Q21" i="13" s="1"/>
  <c r="N21" i="13"/>
  <c r="O21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7" i="13" a="1"/>
  <c r="K7" i="13" s="1"/>
  <c r="I7" i="13"/>
  <c r="Q7" i="13" s="1"/>
  <c r="N7" i="13"/>
  <c r="O7" i="13"/>
  <c r="K12" i="13" a="1"/>
  <c r="K12" i="13" s="1"/>
  <c r="I12" i="13"/>
  <c r="Q12" i="13" s="1"/>
  <c r="N12" i="13"/>
  <c r="O12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6" i="13" a="1"/>
  <c r="K6" i="13" s="1"/>
  <c r="I6" i="13"/>
  <c r="Q6" i="13" s="1"/>
  <c r="N6" i="13"/>
  <c r="O6" i="13"/>
  <c r="K11" i="13" a="1"/>
  <c r="K11" i="13" s="1"/>
  <c r="I11" i="13"/>
  <c r="Q11" i="13" s="1"/>
  <c r="N11" i="13"/>
  <c r="O11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5" i="13"/>
  <c r="F5" i="13"/>
  <c r="G5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21" i="13"/>
  <c r="G21" i="13"/>
  <c r="E21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23" i="13"/>
  <c r="F23" i="13"/>
  <c r="G23" i="13"/>
  <c r="E18" i="13"/>
  <c r="F18" i="13"/>
  <c r="G18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22" i="13"/>
  <c r="F22" i="13"/>
  <c r="G22" i="13"/>
  <c r="E17" i="13"/>
  <c r="F17" i="13"/>
  <c r="G17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4" i="13"/>
  <c r="G4" i="13"/>
  <c r="E4" i="13"/>
  <c r="F16" i="13"/>
  <c r="G16" i="13"/>
  <c r="E16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20" i="13"/>
  <c r="F20" i="13"/>
  <c r="G20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19" i="13"/>
  <c r="E19" i="13"/>
  <c r="F19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9" i="13"/>
  <c r="F9" i="13"/>
  <c r="G9" i="13"/>
  <c r="E15" i="13"/>
  <c r="F15" i="13"/>
  <c r="G15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3" i="13"/>
  <c r="E3" i="13"/>
  <c r="F3" i="13"/>
  <c r="G14" i="13"/>
  <c r="E14" i="13"/>
  <c r="F14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5" i="13"/>
  <c r="F25" i="13"/>
  <c r="G2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8" i="13"/>
  <c r="F8" i="13"/>
  <c r="G8" i="13"/>
  <c r="E13" i="13"/>
  <c r="F13" i="13"/>
  <c r="G13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7" i="13"/>
  <c r="F7" i="13"/>
  <c r="G7" i="13"/>
  <c r="E12" i="13"/>
  <c r="F12" i="13"/>
  <c r="G12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24" i="13"/>
  <c r="E24" i="13"/>
  <c r="F2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6" i="13"/>
  <c r="F6" i="13"/>
  <c r="G6" i="13"/>
  <c r="E11" i="13"/>
  <c r="F11" i="13"/>
  <c r="G11" i="13"/>
  <c r="G10" i="13"/>
  <c r="F10" i="13"/>
  <c r="E10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3" i="13"/>
  <c r="P438" i="13"/>
  <c r="P300" i="13"/>
  <c r="P217" i="13"/>
  <c r="P284" i="13"/>
  <c r="P633" i="13"/>
  <c r="P119" i="13"/>
  <c r="P263" i="13"/>
  <c r="P578" i="13"/>
  <c r="P14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2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9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7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3" i="13"/>
  <c r="P649" i="13"/>
  <c r="P308" i="13"/>
  <c r="P324" i="13"/>
  <c r="P286" i="13"/>
  <c r="P322" i="13"/>
  <c r="P574" i="13"/>
  <c r="P539" i="13"/>
  <c r="P638" i="13"/>
  <c r="P722" i="13"/>
  <c r="P604" i="13"/>
  <c r="P411" i="13"/>
  <c r="P4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6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0" i="13"/>
  <c r="P328" i="13"/>
  <c r="P640" i="13"/>
  <c r="P664" i="13"/>
  <c r="P688" i="13"/>
  <c r="P712" i="13"/>
  <c r="P7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22" i="13"/>
  <c r="P46" i="13"/>
  <c r="P70" i="13"/>
  <c r="P94" i="13"/>
  <c r="P118" i="13"/>
  <c r="P142" i="13"/>
  <c r="P166" i="13"/>
  <c r="P252" i="13"/>
  <c r="P504" i="13"/>
  <c r="P756" i="13"/>
  <c r="P241" i="13"/>
  <c r="P735" i="13"/>
  <c r="P2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5" i="13"/>
  <c r="P39" i="13"/>
  <c r="P63" i="13"/>
  <c r="P111" i="13"/>
  <c r="P183" i="13"/>
  <c r="P282" i="13"/>
  <c r="P433" i="13"/>
  <c r="P163" i="13"/>
  <c r="P307" i="13"/>
  <c r="P403" i="13"/>
  <c r="P15" i="13"/>
  <c r="P32" i="13"/>
  <c r="P752" i="13"/>
  <c r="P720" i="13"/>
  <c r="P16" i="13"/>
  <c r="P196" i="13"/>
  <c r="P681" i="13"/>
  <c r="P445" i="13"/>
  <c r="P12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19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21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20" i="13"/>
  <c r="P33" i="13"/>
  <c r="P57" i="13"/>
  <c r="P537" i="13"/>
  <c r="P670" i="13"/>
  <c r="P566" i="13"/>
  <c r="P590" i="13"/>
  <c r="P11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8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18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478" i="13" l="1" a="1"/>
  <c r="L478" i="13" s="1"/>
  <c r="K84" i="10" s="1"/>
  <c r="L35" i="13" a="1"/>
  <c r="L35" i="13" s="1"/>
  <c r="K15" i="2" s="1"/>
  <c r="L48" i="13" a="1"/>
  <c r="L48" i="13" s="1"/>
  <c r="K28" i="2" s="1"/>
  <c r="L47" i="13" a="1"/>
  <c r="L47" i="13" s="1"/>
  <c r="K27" i="2" s="1"/>
  <c r="L33" i="13" a="1"/>
  <c r="L33" i="13" s="1"/>
  <c r="K13" i="2" s="1"/>
  <c r="L115" i="13" a="1"/>
  <c r="L115" i="13" s="1"/>
  <c r="K97" i="2" s="1"/>
  <c r="L24" i="13" a="1"/>
  <c r="L24" i="13" s="1"/>
  <c r="K4" i="2" s="1"/>
  <c r="L95" i="13" a="1"/>
  <c r="L95" i="13" s="1"/>
  <c r="K75" i="2" s="1"/>
  <c r="L404" i="13" a="1"/>
  <c r="L404" i="13" s="1"/>
  <c r="K8" i="10" s="1"/>
  <c r="L630" i="13" a="1"/>
  <c r="L630" i="13" s="1"/>
  <c r="K49" i="7" s="1"/>
  <c r="L680" i="13" a="1"/>
  <c r="L680" i="13" s="1"/>
  <c r="K5" i="8" s="1"/>
  <c r="L752" i="13" a="1"/>
  <c r="L752" i="13" s="1"/>
  <c r="K79" i="8" s="1"/>
  <c r="L23" i="13" a="1"/>
  <c r="L23" i="13" s="1"/>
  <c r="K3" i="2" s="1"/>
  <c r="L51" i="13" a="1"/>
  <c r="L51" i="13" s="1"/>
  <c r="K31" i="2" s="1"/>
  <c r="L42" i="13" a="1"/>
  <c r="L42" i="13" s="1"/>
  <c r="K22" i="2" s="1"/>
  <c r="L70" i="13" a="1"/>
  <c r="L70" i="13" s="1"/>
  <c r="K50" i="2" s="1"/>
  <c r="L174" i="13" a="1"/>
  <c r="L174" i="13" s="1"/>
  <c r="K62" i="3" s="1"/>
  <c r="L27" i="13" a="1"/>
  <c r="L27" i="13" s="1"/>
  <c r="K7" i="2" s="1"/>
  <c r="L158" i="13" a="1"/>
  <c r="L158" i="13" s="1"/>
  <c r="K46" i="3" s="1"/>
  <c r="L30" i="13" a="1"/>
  <c r="L30" i="13" s="1"/>
  <c r="K10" i="2" s="1"/>
  <c r="L44" i="13" a="1"/>
  <c r="L44" i="13" s="1"/>
  <c r="K24" i="2" s="1"/>
  <c r="L31" i="13" a="1"/>
  <c r="L31" i="13" s="1"/>
  <c r="K11" i="2" s="1"/>
  <c r="L668" i="13" a="1"/>
  <c r="L668" i="13" s="1"/>
  <c r="K89" i="7" s="1"/>
  <c r="L26" i="13" a="1"/>
  <c r="L26" i="13" s="1"/>
  <c r="K6" i="2" s="1"/>
  <c r="L85" i="13" a="1"/>
  <c r="L85" i="13" s="1"/>
  <c r="K65" i="2" s="1"/>
  <c r="L16" i="13" a="1"/>
  <c r="L16" i="13" s="1"/>
  <c r="K51" i="10" s="1"/>
  <c r="L21" i="13" a="1"/>
  <c r="L21" i="13" s="1"/>
  <c r="K78" i="8" s="1"/>
  <c r="L29" i="13" a="1"/>
  <c r="L29" i="13" s="1"/>
  <c r="K9" i="2" s="1"/>
  <c r="L41" i="13" a="1"/>
  <c r="L41" i="13" s="1"/>
  <c r="K21" i="2" s="1"/>
  <c r="L38" i="13" a="1"/>
  <c r="L38" i="13" s="1"/>
  <c r="K18" i="2" s="1"/>
  <c r="L19" i="13" a="1"/>
  <c r="L19" i="13" s="1"/>
  <c r="K68" i="7" s="1"/>
  <c r="L226" i="13" a="1"/>
  <c r="L226" i="13" s="1"/>
  <c r="K19" i="4" s="1"/>
  <c r="L15" i="13" a="1"/>
  <c r="L15" i="13" s="1"/>
  <c r="K39" i="10" s="1"/>
  <c r="L269" i="13" a="1"/>
  <c r="L269" i="13" s="1"/>
  <c r="K63" i="4" s="1"/>
  <c r="L453" i="13" a="1"/>
  <c r="L453" i="13" s="1"/>
  <c r="K59" i="10" s="1"/>
  <c r="L28" i="13" a="1"/>
  <c r="L28" i="13" s="1"/>
  <c r="K8" i="2" s="1"/>
  <c r="L264" i="13" a="1"/>
  <c r="L264" i="13" s="1"/>
  <c r="K58" i="4" s="1"/>
  <c r="L170" i="13" a="1"/>
  <c r="L170" i="13" s="1"/>
  <c r="K58" i="3" s="1"/>
  <c r="L25" i="13" a="1"/>
  <c r="L25" i="13" s="1"/>
  <c r="K5" i="2" s="1"/>
  <c r="L43" i="13" a="1"/>
  <c r="L43" i="13" s="1"/>
  <c r="K23" i="2" s="1"/>
  <c r="L36" i="13" a="1"/>
  <c r="L36" i="13" s="1"/>
  <c r="K16" i="2" s="1"/>
  <c r="L466" i="13" a="1"/>
  <c r="L466" i="13" s="1"/>
  <c r="K72" i="10" s="1"/>
  <c r="L468" i="13" a="1"/>
  <c r="L468" i="13" s="1"/>
  <c r="K74" i="10" s="1"/>
  <c r="L14" i="13" a="1"/>
  <c r="L14" i="13" s="1"/>
  <c r="K94" i="5" s="1"/>
  <c r="L117" i="13" a="1"/>
  <c r="L117" i="13" s="1"/>
  <c r="K3" i="3" s="1"/>
  <c r="L134" i="13" a="1"/>
  <c r="L134" i="13" s="1"/>
  <c r="K20" i="3" s="1"/>
  <c r="L600" i="13" a="1"/>
  <c r="L600" i="13" s="1"/>
  <c r="K19" i="7" s="1"/>
  <c r="L37" i="13" a="1"/>
  <c r="L37" i="13" s="1"/>
  <c r="K17" i="2" s="1"/>
  <c r="L753" i="13" a="1"/>
  <c r="L753" i="13" s="1"/>
  <c r="K80" i="8" s="1"/>
  <c r="L297" i="13" a="1"/>
  <c r="L297" i="13" s="1"/>
  <c r="K91" i="4" s="1"/>
  <c r="L104" i="13" a="1"/>
  <c r="L104" i="13" s="1"/>
  <c r="K85" i="2" s="1"/>
  <c r="L500" i="13" a="1"/>
  <c r="L500" i="13" s="1"/>
  <c r="K12" i="6" s="1"/>
  <c r="L383" i="13" a="1"/>
  <c r="L383" i="13" s="1"/>
  <c r="K82" i="5" s="1"/>
  <c r="L20" i="13" a="1"/>
  <c r="L20" i="13" s="1"/>
  <c r="K40" i="8" s="1"/>
  <c r="L633" i="13" a="1"/>
  <c r="L633" i="13" s="1"/>
  <c r="K52" i="7" s="1"/>
  <c r="L389" i="13" a="1"/>
  <c r="L389" i="13" s="1"/>
  <c r="K88" i="5" s="1"/>
  <c r="L293" i="13" a="1"/>
  <c r="L293" i="13" s="1"/>
  <c r="K87" i="4" s="1"/>
  <c r="L528" i="13" a="1"/>
  <c r="L528" i="13" s="1"/>
  <c r="K41" i="6" s="1"/>
  <c r="L445" i="13" a="1"/>
  <c r="L445" i="13" s="1"/>
  <c r="K50" i="10" s="1"/>
  <c r="L325" i="13" a="1"/>
  <c r="L325" i="13" s="1"/>
  <c r="K23" i="5" s="1"/>
  <c r="L508" i="13" a="1"/>
  <c r="L508" i="13" s="1"/>
  <c r="K21" i="6" s="1"/>
  <c r="L299" i="13" a="1"/>
  <c r="L299" i="13" s="1"/>
  <c r="K93" i="4" s="1"/>
  <c r="L480" i="13" a="1"/>
  <c r="L480" i="13" s="1"/>
  <c r="K86" i="10" s="1"/>
  <c r="L22" i="13" a="1"/>
  <c r="L22" i="13" s="1"/>
  <c r="K2" i="2" s="1"/>
  <c r="L46" i="13" a="1"/>
  <c r="L46" i="13" s="1"/>
  <c r="K26" i="2" s="1"/>
  <c r="L50" i="13" a="1"/>
  <c r="L50" i="13" s="1"/>
  <c r="K30" i="2" s="1"/>
  <c r="L62" i="13" a="1"/>
  <c r="L62" i="13" s="1"/>
  <c r="K42" i="2" s="1"/>
  <c r="L536" i="13" a="1"/>
  <c r="L536" i="13" s="1"/>
  <c r="K49" i="6" s="1"/>
  <c r="L45" i="13" a="1"/>
  <c r="L45" i="13" s="1"/>
  <c r="K25" i="2" s="1"/>
  <c r="L32" i="13" a="1"/>
  <c r="L32" i="13" s="1"/>
  <c r="K12" i="2" s="1"/>
  <c r="L39" i="13" a="1"/>
  <c r="L39" i="13" s="1"/>
  <c r="K19" i="2" s="1"/>
  <c r="L169" i="13" a="1"/>
  <c r="L169" i="13" s="1"/>
  <c r="K57" i="3" s="1"/>
  <c r="L690" i="13" a="1"/>
  <c r="L690" i="13" s="1"/>
  <c r="K15" i="8" s="1"/>
  <c r="L767" i="13" a="1"/>
  <c r="L767" i="13" s="1"/>
  <c r="K96" i="8" s="1"/>
  <c r="L49" i="13" a="1"/>
  <c r="L49" i="13" s="1"/>
  <c r="K29" i="2" s="1"/>
  <c r="L17" i="13" a="1"/>
  <c r="L17" i="13" s="1"/>
  <c r="K89" i="10" s="1"/>
  <c r="L34" i="13" a="1"/>
  <c r="L34" i="13" s="1"/>
  <c r="K14" i="2" s="1"/>
  <c r="L395" i="13" a="1"/>
  <c r="L395" i="13" s="1"/>
  <c r="K95" i="5" s="1"/>
  <c r="L40" i="13" a="1"/>
  <c r="L40" i="13" s="1"/>
  <c r="K20" i="2" s="1"/>
  <c r="L18" i="13" a="1"/>
  <c r="L18" i="13" s="1"/>
  <c r="K19" i="6" s="1"/>
  <c r="L87" i="13" a="1"/>
  <c r="L87" i="13" s="1"/>
  <c r="K67" i="2" s="1"/>
  <c r="L10" i="13" a="1"/>
  <c r="L10" i="13" s="1"/>
  <c r="K95" i="2" s="1"/>
  <c r="J235" i="13" a="1"/>
  <c r="J459" i="13" a="1"/>
  <c r="J507" i="13" a="1"/>
  <c r="J431" i="13" a="1"/>
  <c r="J68" i="13" a="1"/>
  <c r="J35" i="13" a="1"/>
  <c r="J270" i="13" a="1"/>
  <c r="J457" i="13" a="1"/>
  <c r="J319" i="13" a="1"/>
  <c r="J435" i="13" a="1"/>
  <c r="J251" i="13" a="1"/>
  <c r="J110" i="13" a="1"/>
  <c r="J422" i="13" a="1"/>
  <c r="J8" i="13" a="1"/>
  <c r="J690" i="13" a="1"/>
  <c r="J383" i="13" a="1"/>
  <c r="J127" i="13" a="1"/>
  <c r="J744" i="13" a="1"/>
  <c r="J100" i="13" a="1"/>
  <c r="J636" i="13" a="1"/>
  <c r="J364" i="13" a="1"/>
  <c r="J194" i="13" a="1"/>
  <c r="J442" i="13" a="1"/>
  <c r="J433" i="13" a="1"/>
  <c r="J244" i="13" a="1"/>
  <c r="J61" i="13" a="1"/>
  <c r="J559" i="13" a="1"/>
  <c r="J334" i="13" a="1"/>
  <c r="J265" i="13" a="1"/>
  <c r="J342" i="13" a="1"/>
  <c r="J273" i="13" a="1"/>
  <c r="J632" i="13" a="1"/>
  <c r="J87" i="13" a="1"/>
  <c r="J47" i="13" a="1"/>
  <c r="J445" i="13" a="1"/>
  <c r="J410" i="13" a="1"/>
  <c r="J365" i="13" a="1"/>
  <c r="J36" i="13" a="1"/>
  <c r="J678" i="13" a="1"/>
  <c r="J323" i="13" a="1"/>
  <c r="J615" i="13" a="1"/>
  <c r="J277" i="13" a="1"/>
  <c r="J48" i="13" a="1"/>
  <c r="J749" i="13" a="1"/>
  <c r="J434" i="13" a="1"/>
  <c r="J189" i="13" a="1"/>
  <c r="J257" i="13" a="1"/>
  <c r="J212" i="13" a="1"/>
  <c r="J740" i="13" a="1"/>
  <c r="J174" i="13" a="1"/>
  <c r="J462" i="13" a="1"/>
  <c r="J406" i="13" a="1"/>
  <c r="J586" i="13" a="1"/>
  <c r="J558" i="13" a="1"/>
  <c r="J757" i="13" a="1"/>
  <c r="J594" i="13" a="1"/>
  <c r="J622" i="13" a="1"/>
  <c r="J474" i="13" a="1"/>
  <c r="J638" i="13" a="1"/>
  <c r="J736" i="13" a="1"/>
  <c r="J425" i="13" a="1"/>
  <c r="J46" i="13" a="1"/>
  <c r="J175" i="13" a="1"/>
  <c r="J284" i="13" a="1"/>
  <c r="J728" i="13" a="1"/>
  <c r="J180" i="13" a="1"/>
  <c r="J350" i="13" a="1"/>
  <c r="J268" i="13" a="1"/>
  <c r="J238" i="13" a="1"/>
  <c r="J432" i="13" a="1"/>
  <c r="J741" i="13" a="1"/>
  <c r="J248" i="13" a="1"/>
  <c r="J707" i="13" a="1"/>
  <c r="J253" i="13" a="1"/>
  <c r="J660" i="13" a="1"/>
  <c r="J358" i="13" a="1"/>
  <c r="J600" i="13" a="1"/>
  <c r="J209" i="13" a="1"/>
  <c r="J304" i="13" a="1"/>
  <c r="J473" i="13" a="1"/>
  <c r="J219" i="13" a="1"/>
  <c r="J617" i="13" a="1"/>
  <c r="J326" i="13" a="1"/>
  <c r="J84" i="13" a="1"/>
  <c r="J552" i="13" a="1"/>
  <c r="J85" i="13" a="1"/>
  <c r="J237" i="13" a="1"/>
  <c r="J391" i="13" a="1"/>
  <c r="J709" i="13" a="1"/>
  <c r="J767" i="13" a="1"/>
  <c r="J597" i="13" a="1"/>
  <c r="J544" i="13" a="1"/>
  <c r="J426" i="13" a="1"/>
  <c r="J156" i="13" a="1"/>
  <c r="J206" i="13" a="1"/>
  <c r="J669" i="13" a="1"/>
  <c r="J352" i="13" a="1"/>
  <c r="J719" i="13" a="1"/>
  <c r="J55" i="13" a="1"/>
  <c r="J90" i="13" a="1"/>
  <c r="J513" i="13" a="1"/>
  <c r="J430" i="13" a="1"/>
  <c r="J302" i="13" a="1"/>
  <c r="J510" i="13" a="1"/>
  <c r="J143" i="13" a="1"/>
  <c r="J250" i="13" a="1"/>
  <c r="J305" i="13" a="1"/>
  <c r="J639" i="13" a="1"/>
  <c r="J686" i="13" a="1"/>
  <c r="J604" i="13" a="1"/>
  <c r="J28" i="13" a="1"/>
  <c r="J532" i="13" a="1"/>
  <c r="J720" i="13" a="1"/>
  <c r="J452" i="13" a="1"/>
  <c r="J595" i="13" a="1"/>
  <c r="J611" i="13" a="1"/>
  <c r="J296" i="13" a="1"/>
  <c r="J12" i="13" a="1"/>
  <c r="J163" i="13" a="1"/>
  <c r="J108" i="13" a="1"/>
  <c r="J637" i="13" a="1"/>
  <c r="J10" i="13" a="1"/>
  <c r="J529" i="13" a="1"/>
  <c r="J402" i="13" a="1"/>
  <c r="J124" i="13" a="1"/>
  <c r="J362" i="13" a="1"/>
  <c r="J770" i="13" a="1"/>
  <c r="J76" i="13" a="1"/>
  <c r="J546" i="13" a="1"/>
  <c r="J467" i="13" a="1"/>
  <c r="J679" i="13" a="1"/>
  <c r="J128" i="13" a="1"/>
  <c r="J576" i="13" a="1"/>
  <c r="J403" i="13" a="1"/>
  <c r="J580" i="13" a="1"/>
  <c r="J689" i="13" a="1"/>
  <c r="J329" i="13" a="1"/>
  <c r="J242" i="13" a="1"/>
  <c r="J620" i="13" a="1"/>
  <c r="J221" i="13" a="1"/>
  <c r="J570" i="13" a="1"/>
  <c r="J512" i="13" a="1"/>
  <c r="J710" i="13" a="1"/>
  <c r="J282" i="13" a="1"/>
  <c r="J734" i="13" a="1"/>
  <c r="J681" i="13" a="1"/>
  <c r="J240" i="13" a="1"/>
  <c r="J547" i="13" a="1"/>
  <c r="J618" i="13" a="1"/>
  <c r="J230" i="13" a="1"/>
  <c r="J699" i="13" a="1"/>
  <c r="J488" i="13" a="1"/>
  <c r="J706" i="13" a="1"/>
  <c r="J330" i="13" a="1"/>
  <c r="J582" i="13" a="1"/>
  <c r="J215" i="13" a="1"/>
  <c r="J79" i="13" a="1"/>
  <c r="J735" i="13" a="1"/>
  <c r="J123" i="13" a="1"/>
  <c r="J249" i="13" a="1"/>
  <c r="J31" i="13" a="1"/>
  <c r="J260" i="13" a="1"/>
  <c r="J107" i="13" a="1"/>
  <c r="J197" i="13" a="1"/>
  <c r="J668" i="13" a="1"/>
  <c r="J345" i="13" a="1"/>
  <c r="J630" i="13" a="1"/>
  <c r="J267" i="13" a="1"/>
  <c r="J746" i="13" a="1"/>
  <c r="J19" i="13" a="1"/>
  <c r="J423" i="13" a="1"/>
  <c r="J418" i="13" a="1"/>
  <c r="J137" i="13" a="1"/>
  <c r="J150" i="13" a="1"/>
  <c r="J24" i="13" a="1"/>
  <c r="J201" i="13" a="1"/>
  <c r="J51" i="13" a="1"/>
  <c r="J684" i="13" a="1"/>
  <c r="J228" i="13" a="1"/>
  <c r="J42" i="13" a="1"/>
  <c r="J328" i="13" a="1"/>
  <c r="J566" i="13" a="1"/>
  <c r="J429" i="13" a="1"/>
  <c r="J154" i="13" a="1"/>
  <c r="J712" i="13" a="1"/>
  <c r="J369" i="13" a="1"/>
  <c r="J667" i="13" a="1"/>
  <c r="J640" i="13" a="1"/>
  <c r="J373" i="13" a="1"/>
  <c r="J766" i="13" a="1"/>
  <c r="J763" i="13" a="1"/>
  <c r="J300" i="13" a="1"/>
  <c r="J281" i="13" a="1"/>
  <c r="J487" i="13" a="1"/>
  <c r="J453" i="13" a="1"/>
  <c r="J424" i="13" a="1"/>
  <c r="J113" i="13" a="1"/>
  <c r="J697" i="13" a="1"/>
  <c r="J17" i="13" a="1"/>
  <c r="J528" i="13" a="1"/>
  <c r="J602" i="13" a="1"/>
  <c r="J724" i="13" a="1"/>
  <c r="J377" i="13" a="1"/>
  <c r="J138" i="13" a="1"/>
  <c r="J411" i="13" a="1"/>
  <c r="J54" i="13" a="1"/>
  <c r="J540" i="13" a="1"/>
  <c r="J256" i="13" a="1"/>
  <c r="J145" i="13" a="1"/>
  <c r="J69" i="13" a="1"/>
  <c r="J439" i="13" a="1"/>
  <c r="J196" i="13" a="1"/>
  <c r="J634" i="13" a="1"/>
  <c r="J354" i="13" a="1"/>
  <c r="J737" i="13" a="1"/>
  <c r="J517" i="13" a="1"/>
  <c r="J534" i="13" a="1"/>
  <c r="J530" i="13" a="1"/>
  <c r="J548" i="13" a="1"/>
  <c r="J747" i="13" a="1"/>
  <c r="J701" i="13" a="1"/>
  <c r="J581" i="13" a="1"/>
  <c r="J161" i="13" a="1"/>
  <c r="J527" i="13" a="1"/>
  <c r="J498" i="13" a="1"/>
  <c r="J698" i="13" a="1"/>
  <c r="J105" i="13" a="1"/>
  <c r="J754" i="13" a="1"/>
  <c r="J203" i="13" a="1"/>
  <c r="J416" i="13" a="1"/>
  <c r="J188" i="13" a="1"/>
  <c r="J538" i="13" a="1"/>
  <c r="J372" i="13" a="1"/>
  <c r="J290" i="13" a="1"/>
  <c r="J132" i="13" a="1"/>
  <c r="J591" i="13" a="1"/>
  <c r="J613" i="13" a="1"/>
  <c r="J489" i="13" a="1"/>
  <c r="J93" i="13" a="1"/>
  <c r="J645" i="13" a="1"/>
  <c r="J343" i="13" a="1"/>
  <c r="J598" i="13" a="1"/>
  <c r="J386" i="13" a="1"/>
  <c r="J733" i="13" a="1"/>
  <c r="J13" i="13" a="1"/>
  <c r="J173" i="13" a="1"/>
  <c r="J693" i="13" a="1"/>
  <c r="J63" i="13" a="1"/>
  <c r="J158" i="13" a="1"/>
  <c r="J146" i="13" a="1"/>
  <c r="J168" i="13" a="1"/>
  <c r="J480" i="13" a="1"/>
  <c r="J756" i="13" a="1"/>
  <c r="J60" i="13" a="1"/>
  <c r="J321" i="13" a="1"/>
  <c r="J731" i="13" a="1"/>
  <c r="J317" i="13" a="1"/>
  <c r="J39" i="13" a="1"/>
  <c r="J183" i="13" a="1"/>
  <c r="J254" i="13" a="1"/>
  <c r="J231" i="13" a="1"/>
  <c r="J407" i="13" a="1"/>
  <c r="J182" i="13" a="1"/>
  <c r="J468" i="13" a="1"/>
  <c r="J62" i="13" a="1"/>
  <c r="J217" i="13" a="1"/>
  <c r="J708" i="13" a="1"/>
  <c r="J148" i="13" a="1"/>
  <c r="J764" i="13" a="1"/>
  <c r="J447" i="13" a="1"/>
  <c r="J102" i="13" a="1"/>
  <c r="J94" i="13" a="1"/>
  <c r="J542" i="13" a="1"/>
  <c r="J590" i="13" a="1"/>
  <c r="J333" i="13" a="1"/>
  <c r="J629" i="13" a="1"/>
  <c r="J536" i="13" a="1"/>
  <c r="J271" i="13" a="1"/>
  <c r="J449" i="13" a="1"/>
  <c r="J15" i="13" a="1"/>
  <c r="J696" i="13" a="1"/>
  <c r="J177" i="13" a="1"/>
  <c r="J482" i="13" a="1"/>
  <c r="J322" i="13" a="1"/>
  <c r="J252" i="13" a="1"/>
  <c r="J339" i="13" a="1"/>
  <c r="J596" i="13" a="1"/>
  <c r="J73" i="13" a="1"/>
  <c r="J643" i="13" a="1"/>
  <c r="J539" i="13" a="1"/>
  <c r="J80" i="13" a="1"/>
  <c r="J152" i="13" a="1"/>
  <c r="J98" i="13" a="1"/>
  <c r="J347" i="13" a="1"/>
  <c r="J691" i="13" a="1"/>
  <c r="J593" i="13" a="1"/>
  <c r="J355" i="13" a="1"/>
  <c r="J109" i="13" a="1"/>
  <c r="J509" i="13" a="1"/>
  <c r="J67" i="13" a="1"/>
  <c r="J765" i="13" a="1"/>
  <c r="J760" i="13" a="1"/>
  <c r="J414" i="13" a="1"/>
  <c r="J484" i="13" a="1"/>
  <c r="J207" i="13" a="1"/>
  <c r="J575" i="13" a="1"/>
  <c r="J479" i="13" a="1"/>
  <c r="J745" i="13" a="1"/>
  <c r="J263" i="13" a="1"/>
  <c r="J234" i="13" a="1"/>
  <c r="J299" i="13" a="1"/>
  <c r="J375" i="13" a="1"/>
  <c r="J652" i="13" a="1"/>
  <c r="J500" i="13" a="1"/>
  <c r="J502" i="13" a="1"/>
  <c r="J499" i="13" a="1"/>
  <c r="J89" i="13" a="1"/>
  <c r="J520" i="13" a="1"/>
  <c r="J50" i="13" a="1"/>
  <c r="J337" i="13" a="1"/>
  <c r="J562" i="13" a="1"/>
  <c r="J525" i="13" a="1"/>
  <c r="J603" i="13" a="1"/>
  <c r="J279" i="13" a="1"/>
  <c r="J381" i="13" a="1"/>
  <c r="J541" i="13" a="1"/>
  <c r="J692" i="13" a="1"/>
  <c r="J45" i="13" a="1"/>
  <c r="J671" i="13" a="1"/>
  <c r="J170" i="13" a="1"/>
  <c r="J440" i="13" a="1"/>
  <c r="J166" i="13" a="1"/>
  <c r="J92" i="13" a="1"/>
  <c r="J247" i="13" a="1"/>
  <c r="J557" i="13" a="1"/>
  <c r="J232" i="13" a="1"/>
  <c r="J160" i="13" a="1"/>
  <c r="J392" i="13" a="1"/>
  <c r="J20" i="13" a="1"/>
  <c r="J287" i="13" a="1"/>
  <c r="J486" i="13" a="1"/>
  <c r="J371" i="13" a="1"/>
  <c r="J563" i="13" a="1"/>
  <c r="J315" i="13" a="1"/>
  <c r="J705" i="13" a="1"/>
  <c r="J316" i="13" a="1"/>
  <c r="J144" i="13" a="1"/>
  <c r="J469" i="13" a="1"/>
  <c r="J531" i="13" a="1"/>
  <c r="J27" i="13" a="1"/>
  <c r="J503" i="13" a="1"/>
  <c r="J77" i="13" a="1"/>
  <c r="J742" i="13" a="1"/>
  <c r="J655" i="13" a="1"/>
  <c r="J624" i="13" a="1"/>
  <c r="J648" i="13" a="1"/>
  <c r="J644" i="13" a="1"/>
  <c r="J120" i="13" a="1"/>
  <c r="J653" i="13" a="1"/>
  <c r="J370" i="13" a="1"/>
  <c r="J587" i="13" a="1"/>
  <c r="J22" i="13" a="1"/>
  <c r="J216" i="13" a="1"/>
  <c r="J543" i="13" a="1"/>
  <c r="J389" i="13" a="1"/>
  <c r="J519" i="13" a="1"/>
  <c r="J649" i="13" a="1"/>
  <c r="J295" i="13" a="1"/>
  <c r="J396" i="13" a="1"/>
  <c r="J380" i="13" a="1"/>
  <c r="J357" i="13" a="1"/>
  <c r="J518" i="13" a="1"/>
  <c r="J481" i="13" a="1"/>
  <c r="J121" i="13" a="1"/>
  <c r="J81" i="13" a="1"/>
  <c r="J572" i="13" a="1"/>
  <c r="J397" i="13" a="1"/>
  <c r="J101" i="13" a="1"/>
  <c r="J659" i="13" a="1"/>
  <c r="J103" i="13" a="1"/>
  <c r="J626" i="13" a="1"/>
  <c r="J356" i="13" a="1"/>
  <c r="J199" i="13" a="1"/>
  <c r="J573" i="13" a="1"/>
  <c r="J236" i="13" a="1"/>
  <c r="J726" i="13" a="1"/>
  <c r="J700" i="13" a="1"/>
  <c r="J463" i="13" a="1"/>
  <c r="J715" i="13" a="1"/>
  <c r="J574" i="13" a="1"/>
  <c r="J205" i="13" a="1"/>
  <c r="J229" i="13" a="1"/>
  <c r="J33" i="13" a="1"/>
  <c r="J274" i="13" a="1"/>
  <c r="J680" i="13" a="1"/>
  <c r="J545" i="13" a="1"/>
  <c r="J309" i="13" a="1"/>
  <c r="J193" i="13" a="1"/>
  <c r="J276" i="13" a="1"/>
  <c r="J421" i="13" a="1"/>
  <c r="J759" i="13" a="1"/>
  <c r="J225" i="13" a="1"/>
  <c r="J585" i="13" a="1"/>
  <c r="J349" i="13" a="1"/>
  <c r="J631" i="13" a="1"/>
  <c r="J288" i="13" a="1"/>
  <c r="J454" i="13" a="1"/>
  <c r="J521" i="13" a="1"/>
  <c r="J153" i="13" a="1"/>
  <c r="J49" i="13" a="1"/>
  <c r="J72" i="13" a="1"/>
  <c r="J619" i="13" a="1"/>
  <c r="J126" i="13" a="1"/>
  <c r="J314" i="13" a="1"/>
  <c r="J419" i="13" a="1"/>
  <c r="J301" i="13" a="1"/>
  <c r="J141" i="13" a="1"/>
  <c r="J104" i="13" a="1"/>
  <c r="J583" i="13" a="1"/>
  <c r="J614" i="13" a="1"/>
  <c r="J245" i="13" a="1"/>
  <c r="J491" i="13" a="1"/>
  <c r="J25" i="13" a="1"/>
  <c r="J190" i="13" a="1"/>
  <c r="J762" i="13" a="1"/>
  <c r="J88" i="13" a="1"/>
  <c r="J119" i="13" a="1"/>
  <c r="J506" i="13" a="1"/>
  <c r="J140" i="13" a="1"/>
  <c r="J378" i="13" a="1"/>
  <c r="J59" i="13" a="1"/>
  <c r="J704" i="13" a="1"/>
  <c r="J129" i="13" a="1"/>
  <c r="J278" i="13" a="1"/>
  <c r="J508" i="13" a="1"/>
  <c r="J400" i="13" a="1"/>
  <c r="J116" i="13" a="1"/>
  <c r="J412" i="13" a="1"/>
  <c r="J716" i="13" a="1"/>
  <c r="J64" i="13" a="1"/>
  <c r="J198" i="13" a="1"/>
  <c r="J285" i="13" a="1"/>
  <c r="J420" i="13" a="1"/>
  <c r="J181" i="13" a="1"/>
  <c r="J78" i="13" a="1"/>
  <c r="J293" i="13" a="1"/>
  <c r="J635" i="13" a="1"/>
  <c r="J286" i="13" a="1"/>
  <c r="J122" i="13" a="1"/>
  <c r="J601" i="13" a="1"/>
  <c r="J303" i="13" a="1"/>
  <c r="J564" i="13" a="1"/>
  <c r="J151" i="13" a="1"/>
  <c r="J14" i="13" a="1"/>
  <c r="J408" i="13" a="1"/>
  <c r="J464" i="13" a="1"/>
  <c r="J472" i="13" a="1"/>
  <c r="J363" i="13" a="1"/>
  <c r="J106" i="13" a="1"/>
  <c r="J259" i="13" a="1"/>
  <c r="J485" i="13" a="1"/>
  <c r="J29" i="13" a="1"/>
  <c r="J550" i="13" a="1"/>
  <c r="J382" i="13" a="1"/>
  <c r="J233" i="13" a="1"/>
  <c r="J608" i="13" a="1"/>
  <c r="J272" i="13" a="1"/>
  <c r="J694" i="13" a="1"/>
  <c r="J711" i="13" a="1"/>
  <c r="J458" i="13" a="1"/>
  <c r="J524" i="13" a="1"/>
  <c r="J294" i="13" a="1"/>
  <c r="J38" i="13" a="1"/>
  <c r="J621" i="13" a="1"/>
  <c r="J111" i="13" a="1"/>
  <c r="J325" i="13" a="1"/>
  <c r="J492" i="13" a="1"/>
  <c r="J494" i="13" a="1"/>
  <c r="J255" i="13" a="1"/>
  <c r="J95" i="13" a="1"/>
  <c r="J112" i="13" a="1"/>
  <c r="J511" i="13" a="1"/>
  <c r="J292" i="13" a="1"/>
  <c r="J642" i="13" a="1"/>
  <c r="J324" i="13" a="1"/>
  <c r="J393" i="13" a="1"/>
  <c r="J443" i="13" a="1"/>
  <c r="J656" i="13" a="1"/>
  <c r="J721" i="13" a="1"/>
  <c r="J676" i="13" a="1"/>
  <c r="J441" i="13" a="1"/>
  <c r="J505" i="13" a="1"/>
  <c r="J269" i="13" a="1"/>
  <c r="J522" i="13" a="1"/>
  <c r="J687" i="13" a="1"/>
  <c r="J133" i="13" a="1"/>
  <c r="J514" i="13" a="1"/>
  <c r="J186" i="13" a="1"/>
  <c r="J677" i="13" a="1"/>
  <c r="J30" i="13" a="1"/>
  <c r="J413" i="13" a="1"/>
  <c r="J159" i="13" a="1"/>
  <c r="J344" i="13" a="1"/>
  <c r="J768" i="13" a="1"/>
  <c r="J118" i="13" a="1"/>
  <c r="J7" i="13" a="1"/>
  <c r="J6" i="13" a="1"/>
  <c r="J200" i="13" a="1"/>
  <c r="J470" i="13" a="1"/>
  <c r="J495" i="13" a="1"/>
  <c r="J359" i="13" a="1"/>
  <c r="J623" i="13" a="1"/>
  <c r="J346" i="13" a="1"/>
  <c r="J135" i="13" a="1"/>
  <c r="J399" i="13" a="1"/>
  <c r="J312" i="13" a="1"/>
  <c r="J220" i="13" a="1"/>
  <c r="J318" i="13" a="1"/>
  <c r="J560" i="13" a="1"/>
  <c r="J703" i="13" a="1"/>
  <c r="J338" i="13" a="1"/>
  <c r="J297" i="13" a="1"/>
  <c r="J241" i="13" a="1"/>
  <c r="J275" i="13" a="1"/>
  <c r="J374" i="13" a="1"/>
  <c r="J348" i="13" a="1"/>
  <c r="J131" i="13" a="1"/>
  <c r="J477" i="13" a="1"/>
  <c r="J748" i="13" a="1"/>
  <c r="J616" i="13" a="1"/>
  <c r="J730" i="13" a="1"/>
  <c r="J555" i="13" a="1"/>
  <c r="J695" i="13" a="1"/>
  <c r="J53" i="13" a="1"/>
  <c r="J224" i="13" a="1"/>
  <c r="J551" i="13" a="1"/>
  <c r="J395" i="13" a="1"/>
  <c r="J9" i="13" a="1"/>
  <c r="J172" i="13" a="1"/>
  <c r="J11" i="13" a="1"/>
  <c r="J682" i="13" a="1"/>
  <c r="J633" i="13" a="1"/>
  <c r="J351" i="13" a="1"/>
  <c r="J743" i="13" a="1"/>
  <c r="J320" i="13" a="1"/>
  <c r="J526" i="13" a="1"/>
  <c r="J523" i="13" a="1"/>
  <c r="J663" i="13" a="1"/>
  <c r="J579" i="13" a="1"/>
  <c r="J448" i="13" a="1"/>
  <c r="J436" i="13" a="1"/>
  <c r="J171" i="13" a="1"/>
  <c r="J74" i="13" a="1"/>
  <c r="J130" i="13" a="1"/>
  <c r="J654" i="13" a="1"/>
  <c r="J612" i="13" a="1"/>
  <c r="J262" i="13" a="1"/>
  <c r="J202" i="13" a="1"/>
  <c r="J23" i="13" a="1"/>
  <c r="J589" i="13" a="1"/>
  <c r="J446" i="13" a="1"/>
  <c r="J96" i="13" a="1"/>
  <c r="J554" i="13" a="1"/>
  <c r="J134" i="13" a="1"/>
  <c r="J21" i="13" a="1"/>
  <c r="J753" i="13" a="1"/>
  <c r="J313" i="13" a="1"/>
  <c r="J5" i="13" a="1"/>
  <c r="J331" i="13" a="1"/>
  <c r="J214" i="13" a="1"/>
  <c r="J388" i="13" a="1"/>
  <c r="J185" i="13" a="1"/>
  <c r="J674" i="13" a="1"/>
  <c r="J588" i="13" a="1"/>
  <c r="J483" i="13" a="1"/>
  <c r="J437" i="13" a="1"/>
  <c r="J610" i="13" a="1"/>
  <c r="J769" i="13" a="1"/>
  <c r="J732" i="13" a="1"/>
  <c r="J70" i="13" a="1"/>
  <c r="J16" i="13" a="1"/>
  <c r="J599" i="13" a="1"/>
  <c r="J167" i="13" a="1"/>
  <c r="J136" i="13" a="1"/>
  <c r="J501" i="13" a="1"/>
  <c r="J647" i="13" a="1"/>
  <c r="J415" i="13" a="1"/>
  <c r="J142" i="13" a="1"/>
  <c r="J535" i="13" a="1"/>
  <c r="J568" i="13" a="1"/>
  <c r="J361" i="13" a="1"/>
  <c r="J162" i="13" a="1"/>
  <c r="J451" i="13" a="1"/>
  <c r="J43" i="13" a="1"/>
  <c r="J204" i="13" a="1"/>
  <c r="J332" i="13" a="1"/>
  <c r="J504" i="13" a="1"/>
  <c r="J307" i="13" a="1"/>
  <c r="J298" i="13" a="1"/>
  <c r="J658" i="13" a="1"/>
  <c r="J58" i="13" a="1"/>
  <c r="J114" i="13" a="1"/>
  <c r="J592" i="13" a="1"/>
  <c r="J584" i="13" a="1"/>
  <c r="J398" i="13" a="1"/>
  <c r="J115" i="13" a="1"/>
  <c r="J578" i="13" a="1"/>
  <c r="J727" i="13" a="1"/>
  <c r="J208" i="13" a="1"/>
  <c r="J164" i="13" a="1"/>
  <c r="J117" i="13" a="1"/>
  <c r="J310" i="13" a="1"/>
  <c r="J169" i="13" a="1"/>
  <c r="J340" i="13" a="1"/>
  <c r="J210" i="13" a="1"/>
  <c r="J261" i="13" a="1"/>
  <c r="J417" i="13" a="1"/>
  <c r="J57" i="13" a="1"/>
  <c r="J553" i="13" a="1"/>
  <c r="J533" i="13" a="1"/>
  <c r="J657" i="13" a="1"/>
  <c r="J718" i="13" a="1"/>
  <c r="J461" i="13" a="1"/>
  <c r="J404" i="13" a="1"/>
  <c r="J306" i="13" a="1"/>
  <c r="J666" i="13" a="1"/>
  <c r="J218" i="13" a="1"/>
  <c r="J82" i="13" a="1"/>
  <c r="J227" i="13" a="1"/>
  <c r="J327" i="13" a="1"/>
  <c r="J385" i="13" a="1"/>
  <c r="J187" i="13" a="1"/>
  <c r="J606" i="13" a="1"/>
  <c r="J490" i="13" a="1"/>
  <c r="J32" i="13" a="1"/>
  <c r="J438" i="13" a="1"/>
  <c r="J761" i="13" a="1"/>
  <c r="J627" i="13" a="1"/>
  <c r="J729" i="13" a="1"/>
  <c r="J125" i="13" a="1"/>
  <c r="J455" i="13" a="1"/>
  <c r="J379" i="13" a="1"/>
  <c r="J195" i="13" a="1"/>
  <c r="J516" i="13" a="1"/>
  <c r="J239" i="13" a="1"/>
  <c r="J567" i="13" a="1"/>
  <c r="J444" i="13" a="1"/>
  <c r="J561" i="13" a="1"/>
  <c r="J702" i="13" a="1"/>
  <c r="J723" i="13" a="1"/>
  <c r="J336" i="13" a="1"/>
  <c r="J71" i="13" a="1"/>
  <c r="J556" i="13" a="1"/>
  <c r="J683" i="13" a="1"/>
  <c r="J366" i="13" a="1"/>
  <c r="J725" i="13" a="1"/>
  <c r="J493" i="13" a="1"/>
  <c r="J685" i="13" a="1"/>
  <c r="J280" i="13" a="1"/>
  <c r="J496" i="13" a="1"/>
  <c r="J155" i="13" a="1"/>
  <c r="J607" i="13" a="1"/>
  <c r="J646" i="13" a="1"/>
  <c r="J755" i="13" a="1"/>
  <c r="J52" i="13" a="1"/>
  <c r="J65" i="13" a="1"/>
  <c r="J97" i="13" a="1"/>
  <c r="J650" i="13" a="1"/>
  <c r="J37" i="13" a="1"/>
  <c r="J628" i="13" a="1"/>
  <c r="J341" i="13" a="1"/>
  <c r="J651" i="13" a="1"/>
  <c r="J673" i="13" a="1"/>
  <c r="J308" i="13" a="1"/>
  <c r="J83" i="13" a="1"/>
  <c r="J184" i="13" a="1"/>
  <c r="J44" i="13" a="1"/>
  <c r="J661" i="13" a="1"/>
  <c r="J66" i="13" a="1"/>
  <c r="J625" i="13" a="1"/>
  <c r="J165" i="13" a="1"/>
  <c r="J291" i="13" a="1"/>
  <c r="J569" i="13" a="1"/>
  <c r="J283" i="13" a="1"/>
  <c r="J18" i="13" a="1"/>
  <c r="J577" i="13" a="1"/>
  <c r="J178" i="13" a="1"/>
  <c r="J384" i="13" a="1"/>
  <c r="J243" i="13" a="1"/>
  <c r="J478" i="13" a="1"/>
  <c r="J717" i="13" a="1"/>
  <c r="J139" i="13" a="1"/>
  <c r="J428" i="13" a="1"/>
  <c r="J223" i="13" a="1"/>
  <c r="J368" i="13" a="1"/>
  <c r="J515" i="13" a="1"/>
  <c r="J367" i="13" a="1"/>
  <c r="J192" i="13" a="1"/>
  <c r="J641" i="13" a="1"/>
  <c r="J471" i="13" a="1"/>
  <c r="J476" i="13" a="1"/>
  <c r="J670" i="13" a="1"/>
  <c r="J662" i="13" a="1"/>
  <c r="J246" i="13" a="1"/>
  <c r="J211" i="13" a="1"/>
  <c r="J750" i="13" a="1"/>
  <c r="J688" i="13" a="1"/>
  <c r="J565" i="13" a="1"/>
  <c r="J405" i="13" a="1"/>
  <c r="J75" i="13" a="1"/>
  <c r="J353" i="13" a="1"/>
  <c r="J739" i="13" a="1"/>
  <c r="J460" i="13" a="1"/>
  <c r="J226" i="13" a="1"/>
  <c r="J714" i="13" a="1"/>
  <c r="J475" i="13" a="1"/>
  <c r="J466" i="13" a="1"/>
  <c r="J4" i="13" a="1"/>
  <c r="J86" i="13" a="1"/>
  <c r="J672" i="13" a="1"/>
  <c r="J758" i="13" a="1"/>
  <c r="J409" i="13" a="1"/>
  <c r="J311" i="13" a="1"/>
  <c r="J34" i="13" a="1"/>
  <c r="J191" i="13" a="1"/>
  <c r="J738" i="13" a="1"/>
  <c r="J401" i="13" a="1"/>
  <c r="J605" i="13" a="1"/>
  <c r="J40" i="13" a="1"/>
  <c r="J56" i="13" a="1"/>
  <c r="J394" i="13" a="1"/>
  <c r="J537" i="13" a="1"/>
  <c r="J456" i="13" a="1"/>
  <c r="J360" i="13" a="1"/>
  <c r="J157" i="13" a="1"/>
  <c r="J665" i="13" a="1"/>
  <c r="J571" i="13" a="1"/>
  <c r="J549" i="13" a="1"/>
  <c r="J41" i="13" a="1"/>
  <c r="J664" i="13" a="1"/>
  <c r="J713" i="13" a="1"/>
  <c r="J497" i="13" a="1"/>
  <c r="J751" i="13" a="1"/>
  <c r="J3" i="13" a="1"/>
  <c r="J264" i="13" a="1"/>
  <c r="J149" i="13" a="1"/>
  <c r="J376" i="13" a="1"/>
  <c r="J465" i="13" a="1"/>
  <c r="J91" i="13" a="1"/>
  <c r="J675" i="13" a="1"/>
  <c r="J26" i="13" a="1"/>
  <c r="J609" i="13" a="1"/>
  <c r="J258" i="13" a="1"/>
  <c r="J99" i="13" a="1"/>
  <c r="J179" i="13" a="1"/>
  <c r="J427" i="13" a="1"/>
  <c r="J289" i="13" a="1"/>
  <c r="J147" i="13" a="1"/>
  <c r="J222" i="13" a="1"/>
  <c r="J450" i="13" a="1"/>
  <c r="J176" i="13" a="1"/>
  <c r="J390" i="13" a="1"/>
  <c r="J722" i="13" a="1"/>
  <c r="J387" i="13" a="1"/>
  <c r="J335" i="13" a="1"/>
  <c r="J266" i="13" a="1"/>
  <c r="J213" i="13" a="1"/>
  <c r="J752" i="13" a="1"/>
  <c r="J752" i="13" l="1"/>
  <c r="J213" i="13"/>
  <c r="J266" i="13"/>
  <c r="J335" i="13"/>
  <c r="J387" i="13"/>
  <c r="J722" i="13"/>
  <c r="J390" i="13"/>
  <c r="J176" i="13"/>
  <c r="J450" i="13"/>
  <c r="J222" i="13"/>
  <c r="J147" i="13"/>
  <c r="J289" i="13"/>
  <c r="J427" i="13"/>
  <c r="J179" i="13"/>
  <c r="J99" i="13"/>
  <c r="J258" i="13"/>
  <c r="J609" i="13"/>
  <c r="J26" i="13"/>
  <c r="J675" i="13"/>
  <c r="J91" i="13"/>
  <c r="J465" i="13"/>
  <c r="J376" i="13"/>
  <c r="J149" i="13"/>
  <c r="J264" i="13"/>
  <c r="J3" i="13"/>
  <c r="L3" i="13" s="1" a="1"/>
  <c r="L3" i="13" s="1"/>
  <c r="J751" i="13"/>
  <c r="J497" i="13"/>
  <c r="J713" i="13"/>
  <c r="J664" i="13"/>
  <c r="J41" i="13"/>
  <c r="J549" i="13"/>
  <c r="J571" i="13"/>
  <c r="J665" i="13"/>
  <c r="J157" i="13"/>
  <c r="J360" i="13"/>
  <c r="J456" i="13"/>
  <c r="J537" i="13"/>
  <c r="J394" i="13"/>
  <c r="J56" i="13"/>
  <c r="J40" i="13"/>
  <c r="J605" i="13"/>
  <c r="J401" i="13"/>
  <c r="J738" i="13"/>
  <c r="J191" i="13"/>
  <c r="J34" i="13"/>
  <c r="J311" i="13"/>
  <c r="J409" i="13"/>
  <c r="J758" i="13"/>
  <c r="J672" i="13"/>
  <c r="J86" i="13"/>
  <c r="J4" i="13"/>
  <c r="L4" i="13" s="1" a="1"/>
  <c r="L4" i="13" s="1"/>
  <c r="K94" i="8" s="1"/>
  <c r="J466" i="13"/>
  <c r="J475" i="13"/>
  <c r="J714" i="13"/>
  <c r="J226" i="13"/>
  <c r="J460" i="13"/>
  <c r="J739" i="13"/>
  <c r="J353" i="13"/>
  <c r="J75" i="13"/>
  <c r="J405" i="13"/>
  <c r="J565" i="13"/>
  <c r="J688" i="13"/>
  <c r="J750" i="13"/>
  <c r="J211" i="13"/>
  <c r="J246" i="13"/>
  <c r="J662" i="13"/>
  <c r="J670" i="13"/>
  <c r="J476" i="13"/>
  <c r="J471" i="13"/>
  <c r="J641" i="13"/>
  <c r="J192" i="13"/>
  <c r="J367" i="13"/>
  <c r="J515" i="13"/>
  <c r="J368" i="13"/>
  <c r="J223" i="13"/>
  <c r="J428" i="13"/>
  <c r="J139" i="13"/>
  <c r="J717" i="13"/>
  <c r="J478" i="13"/>
  <c r="J243" i="13"/>
  <c r="J384" i="13"/>
  <c r="J178" i="13"/>
  <c r="J577" i="13"/>
  <c r="J18" i="13"/>
  <c r="J283" i="13"/>
  <c r="J569" i="13"/>
  <c r="J291" i="13"/>
  <c r="J165" i="13"/>
  <c r="J625" i="13"/>
  <c r="J66" i="13"/>
  <c r="J661" i="13"/>
  <c r="J44" i="13"/>
  <c r="J184" i="13"/>
  <c r="J83" i="13"/>
  <c r="J308" i="13"/>
  <c r="J673" i="13"/>
  <c r="J651" i="13"/>
  <c r="J341" i="13"/>
  <c r="J628" i="13"/>
  <c r="J37" i="13"/>
  <c r="J650" i="13"/>
  <c r="J97" i="13"/>
  <c r="J65" i="13"/>
  <c r="J52" i="13"/>
  <c r="J755" i="13"/>
  <c r="J646" i="13"/>
  <c r="J607" i="13"/>
  <c r="J155" i="13"/>
  <c r="J496" i="13"/>
  <c r="J280" i="13"/>
  <c r="J685" i="13"/>
  <c r="J493" i="13"/>
  <c r="J725" i="13"/>
  <c r="J366" i="13"/>
  <c r="J683" i="13"/>
  <c r="J556" i="13"/>
  <c r="J71" i="13"/>
  <c r="J336" i="13"/>
  <c r="J723" i="13"/>
  <c r="J702" i="13"/>
  <c r="J561" i="13"/>
  <c r="J444" i="13"/>
  <c r="J567" i="13"/>
  <c r="J239" i="13"/>
  <c r="J516" i="13"/>
  <c r="J195" i="13"/>
  <c r="J379" i="13"/>
  <c r="J455" i="13"/>
  <c r="J125" i="13"/>
  <c r="J729" i="13"/>
  <c r="J627" i="13"/>
  <c r="J761" i="13"/>
  <c r="J438" i="13"/>
  <c r="J32" i="13"/>
  <c r="J490" i="13"/>
  <c r="J606" i="13"/>
  <c r="J187" i="13"/>
  <c r="J385" i="13"/>
  <c r="J327" i="13"/>
  <c r="J227" i="13"/>
  <c r="J82" i="13"/>
  <c r="J218" i="13"/>
  <c r="J666" i="13"/>
  <c r="J306" i="13"/>
  <c r="J404" i="13"/>
  <c r="J461" i="13"/>
  <c r="J718" i="13"/>
  <c r="J657" i="13"/>
  <c r="J533" i="13"/>
  <c r="J553" i="13"/>
  <c r="J57" i="13"/>
  <c r="J417" i="13"/>
  <c r="J261" i="13"/>
  <c r="J210" i="13"/>
  <c r="J340" i="13"/>
  <c r="J169" i="13"/>
  <c r="J310" i="13"/>
  <c r="J117" i="13"/>
  <c r="J164" i="13"/>
  <c r="J208" i="13"/>
  <c r="J727" i="13"/>
  <c r="J578" i="13"/>
  <c r="J115" i="13"/>
  <c r="J398" i="13"/>
  <c r="J584" i="13"/>
  <c r="J592" i="13"/>
  <c r="J114" i="13"/>
  <c r="J58" i="13"/>
  <c r="J658" i="13"/>
  <c r="J298" i="13"/>
  <c r="J307" i="13"/>
  <c r="J504" i="13"/>
  <c r="J332" i="13"/>
  <c r="J204" i="13"/>
  <c r="J43" i="13"/>
  <c r="J451" i="13"/>
  <c r="J162" i="13"/>
  <c r="J361" i="13"/>
  <c r="J568" i="13"/>
  <c r="J535" i="13"/>
  <c r="J142" i="13"/>
  <c r="J415" i="13"/>
  <c r="J647" i="13"/>
  <c r="J501" i="13"/>
  <c r="J136" i="13"/>
  <c r="J167" i="13"/>
  <c r="J599" i="13"/>
  <c r="J16" i="13"/>
  <c r="J70" i="13"/>
  <c r="J732" i="13"/>
  <c r="J769" i="13"/>
  <c r="J610" i="13"/>
  <c r="J437" i="13"/>
  <c r="J483" i="13"/>
  <c r="J588" i="13"/>
  <c r="J674" i="13"/>
  <c r="J185" i="13"/>
  <c r="J388" i="13"/>
  <c r="J214" i="13"/>
  <c r="J331" i="13"/>
  <c r="J5" i="13"/>
  <c r="L5" i="13" s="1" a="1"/>
  <c r="L5" i="13" s="1"/>
  <c r="J313" i="13"/>
  <c r="J753" i="13"/>
  <c r="J21" i="13"/>
  <c r="J134" i="13"/>
  <c r="J554" i="13"/>
  <c r="J96" i="13"/>
  <c r="J446" i="13"/>
  <c r="J589" i="13"/>
  <c r="J23" i="13"/>
  <c r="J202" i="13"/>
  <c r="J262" i="13"/>
  <c r="J612" i="13"/>
  <c r="J654" i="13"/>
  <c r="J130" i="13"/>
  <c r="J74" i="13"/>
  <c r="J171" i="13"/>
  <c r="J436" i="13"/>
  <c r="J448" i="13"/>
  <c r="J579" i="13"/>
  <c r="J663" i="13"/>
  <c r="J523" i="13"/>
  <c r="J526" i="13"/>
  <c r="J320" i="13"/>
  <c r="J743" i="13"/>
  <c r="J351" i="13"/>
  <c r="J633" i="13"/>
  <c r="J682" i="13"/>
  <c r="J11" i="13"/>
  <c r="J172" i="13"/>
  <c r="J9" i="13"/>
  <c r="L9" i="13" s="1" a="1"/>
  <c r="L9" i="13" s="1"/>
  <c r="K53" i="7" s="1"/>
  <c r="J395" i="13"/>
  <c r="J551" i="13"/>
  <c r="J224" i="13"/>
  <c r="J53" i="13"/>
  <c r="J695" i="13"/>
  <c r="J555" i="13"/>
  <c r="J730" i="13"/>
  <c r="J616" i="13"/>
  <c r="J748" i="13"/>
  <c r="J477" i="13"/>
  <c r="J131" i="13"/>
  <c r="J348" i="13"/>
  <c r="J374" i="13"/>
  <c r="J275" i="13"/>
  <c r="J241" i="13"/>
  <c r="J297" i="13"/>
  <c r="J338" i="13"/>
  <c r="J703" i="13"/>
  <c r="J560" i="13"/>
  <c r="J318" i="13"/>
  <c r="J220" i="13"/>
  <c r="J312" i="13"/>
  <c r="J399" i="13"/>
  <c r="J135" i="13"/>
  <c r="J346" i="13"/>
  <c r="J623" i="13"/>
  <c r="J359" i="13"/>
  <c r="J495" i="13"/>
  <c r="J470" i="13"/>
  <c r="J200" i="13"/>
  <c r="J6" i="13"/>
  <c r="L6" i="13" s="1" a="1"/>
  <c r="L6" i="13" s="1"/>
  <c r="K37" i="3" s="1"/>
  <c r="J7" i="13"/>
  <c r="L7" i="13" s="1" a="1"/>
  <c r="L7" i="13" s="1"/>
  <c r="K36" i="5" s="1"/>
  <c r="J118" i="13"/>
  <c r="J768" i="13"/>
  <c r="J344" i="13"/>
  <c r="J159" i="13"/>
  <c r="J413" i="13"/>
  <c r="J30" i="13"/>
  <c r="J677" i="13"/>
  <c r="J186" i="13"/>
  <c r="J514" i="13"/>
  <c r="J133" i="13"/>
  <c r="J687" i="13"/>
  <c r="J522" i="13"/>
  <c r="J269" i="13"/>
  <c r="J505" i="13"/>
  <c r="J441" i="13"/>
  <c r="J676" i="13"/>
  <c r="J721" i="13"/>
  <c r="J656" i="13"/>
  <c r="J443" i="13"/>
  <c r="J393" i="13"/>
  <c r="J324" i="13"/>
  <c r="J642" i="13"/>
  <c r="J292" i="13"/>
  <c r="J511" i="13"/>
  <c r="J112" i="13"/>
  <c r="J95" i="13"/>
  <c r="J255" i="13"/>
  <c r="J494" i="13"/>
  <c r="J492" i="13"/>
  <c r="J325" i="13"/>
  <c r="J111" i="13"/>
  <c r="J621" i="13"/>
  <c r="J38" i="13"/>
  <c r="J294" i="13"/>
  <c r="J524" i="13"/>
  <c r="J458" i="13"/>
  <c r="J711" i="13"/>
  <c r="J694" i="13"/>
  <c r="J272" i="13"/>
  <c r="J608" i="13"/>
  <c r="J233" i="13"/>
  <c r="J382" i="13"/>
  <c r="J550" i="13"/>
  <c r="J29" i="13"/>
  <c r="J485" i="13"/>
  <c r="J259" i="13"/>
  <c r="J106" i="13"/>
  <c r="J363" i="13"/>
  <c r="J472" i="13"/>
  <c r="J464" i="13"/>
  <c r="J408" i="13"/>
  <c r="J14" i="13"/>
  <c r="J151" i="13"/>
  <c r="J564" i="13"/>
  <c r="J303" i="13"/>
  <c r="J601" i="13"/>
  <c r="J122" i="13"/>
  <c r="J286" i="13"/>
  <c r="J635" i="13"/>
  <c r="J293" i="13"/>
  <c r="J78" i="13"/>
  <c r="J181" i="13"/>
  <c r="J420" i="13"/>
  <c r="J285" i="13"/>
  <c r="J198" i="13"/>
  <c r="J64" i="13"/>
  <c r="J716" i="13"/>
  <c r="J412" i="13"/>
  <c r="J116" i="13"/>
  <c r="J400" i="13"/>
  <c r="J508" i="13"/>
  <c r="J278" i="13"/>
  <c r="J129" i="13"/>
  <c r="J704" i="13"/>
  <c r="J59" i="13"/>
  <c r="J378" i="13"/>
  <c r="J140" i="13"/>
  <c r="J506" i="13"/>
  <c r="J119" i="13"/>
  <c r="J88" i="13"/>
  <c r="J762" i="13"/>
  <c r="J190" i="13"/>
  <c r="J25" i="13"/>
  <c r="J491" i="13"/>
  <c r="J245" i="13"/>
  <c r="J614" i="13"/>
  <c r="J583" i="13"/>
  <c r="J104" i="13"/>
  <c r="J141" i="13"/>
  <c r="J301" i="13"/>
  <c r="J419" i="13"/>
  <c r="J314" i="13"/>
  <c r="J126" i="13"/>
  <c r="J619" i="13"/>
  <c r="J72" i="13"/>
  <c r="J49" i="13"/>
  <c r="J153" i="13"/>
  <c r="J521" i="13"/>
  <c r="J454" i="13"/>
  <c r="J288" i="13"/>
  <c r="J631" i="13"/>
  <c r="J349" i="13"/>
  <c r="J585" i="13"/>
  <c r="J225" i="13"/>
  <c r="J759" i="13"/>
  <c r="J421" i="13"/>
  <c r="J276" i="13"/>
  <c r="J193" i="13"/>
  <c r="J309" i="13"/>
  <c r="J545" i="13"/>
  <c r="J680" i="13"/>
  <c r="J274" i="13"/>
  <c r="J33" i="13"/>
  <c r="J229" i="13"/>
  <c r="J205" i="13"/>
  <c r="J574" i="13"/>
  <c r="J715" i="13"/>
  <c r="J463" i="13"/>
  <c r="J700" i="13"/>
  <c r="J726" i="13"/>
  <c r="J236" i="13"/>
  <c r="J573" i="13"/>
  <c r="J199" i="13"/>
  <c r="J356" i="13"/>
  <c r="J626" i="13"/>
  <c r="J103" i="13"/>
  <c r="J659" i="13"/>
  <c r="J101" i="13"/>
  <c r="J397" i="13"/>
  <c r="J572" i="13"/>
  <c r="J81" i="13"/>
  <c r="J121" i="13"/>
  <c r="J481" i="13"/>
  <c r="J518" i="13"/>
  <c r="J357" i="13"/>
  <c r="J380" i="13"/>
  <c r="J396" i="13"/>
  <c r="J295" i="13"/>
  <c r="J649" i="13"/>
  <c r="J519" i="13"/>
  <c r="J389" i="13"/>
  <c r="J543" i="13"/>
  <c r="J216" i="13"/>
  <c r="J22" i="13"/>
  <c r="J587" i="13"/>
  <c r="J370" i="13"/>
  <c r="J653" i="13"/>
  <c r="J120" i="13"/>
  <c r="J644" i="13"/>
  <c r="J648" i="13"/>
  <c r="J624" i="13"/>
  <c r="J655" i="13"/>
  <c r="J742" i="13"/>
  <c r="J77" i="13"/>
  <c r="J503" i="13"/>
  <c r="J27" i="13"/>
  <c r="J531" i="13"/>
  <c r="J469" i="13"/>
  <c r="J144" i="13"/>
  <c r="J316" i="13"/>
  <c r="J705" i="13"/>
  <c r="J315" i="13"/>
  <c r="J563" i="13"/>
  <c r="J371" i="13"/>
  <c r="J486" i="13"/>
  <c r="J287" i="13"/>
  <c r="J20" i="13"/>
  <c r="J392" i="13"/>
  <c r="J160" i="13"/>
  <c r="J232" i="13"/>
  <c r="J557" i="13"/>
  <c r="J247" i="13"/>
  <c r="J92" i="13"/>
  <c r="J166" i="13"/>
  <c r="J440" i="13"/>
  <c r="J170" i="13"/>
  <c r="J671" i="13"/>
  <c r="J45" i="13"/>
  <c r="J692" i="13"/>
  <c r="J541" i="13"/>
  <c r="J381" i="13"/>
  <c r="J279" i="13"/>
  <c r="J603" i="13"/>
  <c r="J525" i="13"/>
  <c r="J562" i="13"/>
  <c r="J337" i="13"/>
  <c r="J50" i="13"/>
  <c r="J520" i="13"/>
  <c r="J89" i="13"/>
  <c r="J499" i="13"/>
  <c r="J502" i="13"/>
  <c r="J500" i="13"/>
  <c r="J652" i="13"/>
  <c r="J375" i="13"/>
  <c r="J299" i="13"/>
  <c r="J234" i="13"/>
  <c r="J263" i="13"/>
  <c r="J745" i="13"/>
  <c r="J479" i="13"/>
  <c r="J575" i="13"/>
  <c r="J207" i="13"/>
  <c r="J484" i="13"/>
  <c r="J414" i="13"/>
  <c r="J760" i="13"/>
  <c r="J765" i="13"/>
  <c r="J67" i="13"/>
  <c r="J509" i="13"/>
  <c r="J109" i="13"/>
  <c r="J355" i="13"/>
  <c r="J593" i="13"/>
  <c r="J691" i="13"/>
  <c r="J347" i="13"/>
  <c r="J98" i="13"/>
  <c r="J152" i="13"/>
  <c r="J80" i="13"/>
  <c r="J539" i="13"/>
  <c r="J643" i="13"/>
  <c r="J73" i="13"/>
  <c r="J596" i="13"/>
  <c r="J339" i="13"/>
  <c r="J252" i="13"/>
  <c r="J322" i="13"/>
  <c r="J482" i="13"/>
  <c r="J177" i="13"/>
  <c r="J696" i="13"/>
  <c r="J15" i="13"/>
  <c r="J449" i="13"/>
  <c r="J271" i="13"/>
  <c r="J536" i="13"/>
  <c r="J629" i="13"/>
  <c r="J333" i="13"/>
  <c r="J590" i="13"/>
  <c r="J542" i="13"/>
  <c r="J94" i="13"/>
  <c r="J102" i="13"/>
  <c r="J447" i="13"/>
  <c r="J764" i="13"/>
  <c r="J148" i="13"/>
  <c r="J708" i="13"/>
  <c r="J217" i="13"/>
  <c r="J62" i="13"/>
  <c r="J468" i="13"/>
  <c r="J182" i="13"/>
  <c r="J407" i="13"/>
  <c r="J231" i="13"/>
  <c r="J254" i="13"/>
  <c r="J183" i="13"/>
  <c r="J39" i="13"/>
  <c r="J317" i="13"/>
  <c r="J731" i="13"/>
  <c r="J321" i="13"/>
  <c r="J60" i="13"/>
  <c r="J756" i="13"/>
  <c r="J480" i="13"/>
  <c r="J168" i="13"/>
  <c r="J146" i="13"/>
  <c r="J158" i="13"/>
  <c r="J63" i="13"/>
  <c r="J693" i="13"/>
  <c r="J173" i="13"/>
  <c r="J13" i="13"/>
  <c r="J733" i="13"/>
  <c r="J386" i="13"/>
  <c r="J598" i="13"/>
  <c r="J343" i="13"/>
  <c r="J645" i="13"/>
  <c r="J93" i="13"/>
  <c r="J489" i="13"/>
  <c r="J613" i="13"/>
  <c r="J591" i="13"/>
  <c r="J132" i="13"/>
  <c r="J290" i="13"/>
  <c r="J372" i="13"/>
  <c r="J538" i="13"/>
  <c r="J188" i="13"/>
  <c r="J416" i="13"/>
  <c r="J203" i="13"/>
  <c r="J754" i="13"/>
  <c r="J105" i="13"/>
  <c r="J698" i="13"/>
  <c r="J498" i="13"/>
  <c r="J527" i="13"/>
  <c r="J161" i="13"/>
  <c r="J581" i="13"/>
  <c r="J701" i="13"/>
  <c r="J747" i="13"/>
  <c r="J548" i="13"/>
  <c r="J530" i="13"/>
  <c r="J534" i="13"/>
  <c r="J517" i="13"/>
  <c r="J737" i="13"/>
  <c r="J354" i="13"/>
  <c r="J634" i="13"/>
  <c r="J196" i="13"/>
  <c r="J439" i="13"/>
  <c r="J69" i="13"/>
  <c r="J145" i="13"/>
  <c r="J256" i="13"/>
  <c r="J540" i="13"/>
  <c r="J54" i="13"/>
  <c r="J411" i="13"/>
  <c r="J138" i="13"/>
  <c r="J377" i="13"/>
  <c r="J724" i="13"/>
  <c r="J602" i="13"/>
  <c r="J528" i="13"/>
  <c r="J17" i="13"/>
  <c r="J697" i="13"/>
  <c r="J113" i="13"/>
  <c r="J424" i="13"/>
  <c r="J453" i="13"/>
  <c r="J487" i="13"/>
  <c r="J281" i="13"/>
  <c r="J300" i="13"/>
  <c r="J763" i="13"/>
  <c r="J766" i="13"/>
  <c r="J373" i="13"/>
  <c r="J640" i="13"/>
  <c r="J667" i="13"/>
  <c r="J369" i="13"/>
  <c r="J712" i="13"/>
  <c r="J154" i="13"/>
  <c r="J429" i="13"/>
  <c r="J566" i="13"/>
  <c r="J328" i="13"/>
  <c r="J42" i="13"/>
  <c r="J228" i="13"/>
  <c r="J684" i="13"/>
  <c r="J51" i="13"/>
  <c r="J201" i="13"/>
  <c r="J24" i="13"/>
  <c r="J150" i="13"/>
  <c r="J137" i="13"/>
  <c r="J418" i="13"/>
  <c r="J423" i="13"/>
  <c r="J19" i="13"/>
  <c r="J746" i="13"/>
  <c r="J267" i="13"/>
  <c r="J630" i="13"/>
  <c r="J345" i="13"/>
  <c r="J668" i="13"/>
  <c r="J197" i="13"/>
  <c r="J107" i="13"/>
  <c r="J260" i="13"/>
  <c r="J31" i="13"/>
  <c r="J249" i="13"/>
  <c r="J123" i="13"/>
  <c r="J735" i="13"/>
  <c r="J79" i="13"/>
  <c r="J215" i="13"/>
  <c r="J582" i="13"/>
  <c r="J330" i="13"/>
  <c r="J706" i="13"/>
  <c r="J488" i="13"/>
  <c r="J699" i="13"/>
  <c r="J230" i="13"/>
  <c r="J618" i="13"/>
  <c r="J547" i="13"/>
  <c r="J240" i="13"/>
  <c r="J681" i="13"/>
  <c r="J734" i="13"/>
  <c r="J282" i="13"/>
  <c r="J710" i="13"/>
  <c r="J512" i="13"/>
  <c r="J570" i="13"/>
  <c r="J221" i="13"/>
  <c r="J620" i="13"/>
  <c r="J242" i="13"/>
  <c r="J329" i="13"/>
  <c r="J689" i="13"/>
  <c r="J580" i="13"/>
  <c r="J403" i="13"/>
  <c r="J576" i="13"/>
  <c r="J128" i="13"/>
  <c r="J679" i="13"/>
  <c r="J467" i="13"/>
  <c r="J546" i="13"/>
  <c r="J76" i="13"/>
  <c r="J770" i="13"/>
  <c r="J362" i="13"/>
  <c r="J124" i="13"/>
  <c r="J402" i="13"/>
  <c r="J529" i="13"/>
  <c r="J10" i="13"/>
  <c r="J637" i="13"/>
  <c r="J108" i="13"/>
  <c r="J163" i="13"/>
  <c r="J12" i="13"/>
  <c r="J296" i="13"/>
  <c r="J611" i="13"/>
  <c r="J595" i="13"/>
  <c r="J452" i="13"/>
  <c r="J720" i="13"/>
  <c r="J532" i="13"/>
  <c r="J28" i="13"/>
  <c r="J604" i="13"/>
  <c r="J686" i="13"/>
  <c r="J639" i="13"/>
  <c r="J305" i="13"/>
  <c r="J250" i="13"/>
  <c r="J143" i="13"/>
  <c r="J510" i="13"/>
  <c r="J302" i="13"/>
  <c r="J430" i="13"/>
  <c r="J513" i="13"/>
  <c r="J90" i="13"/>
  <c r="J55" i="13"/>
  <c r="J719" i="13"/>
  <c r="J352" i="13"/>
  <c r="J669" i="13"/>
  <c r="J206" i="13"/>
  <c r="J156" i="13"/>
  <c r="J426" i="13"/>
  <c r="J544" i="13"/>
  <c r="J597" i="13"/>
  <c r="J767" i="13"/>
  <c r="J709" i="13"/>
  <c r="J391" i="13"/>
  <c r="J237" i="13"/>
  <c r="J85" i="13"/>
  <c r="J552" i="13"/>
  <c r="J84" i="13"/>
  <c r="J326" i="13"/>
  <c r="J617" i="13"/>
  <c r="J219" i="13"/>
  <c r="J473" i="13"/>
  <c r="J304" i="13"/>
  <c r="J209" i="13"/>
  <c r="J600" i="13"/>
  <c r="J358" i="13"/>
  <c r="J660" i="13"/>
  <c r="J253" i="13"/>
  <c r="J707" i="13"/>
  <c r="J248" i="13"/>
  <c r="J741" i="13"/>
  <c r="J432" i="13"/>
  <c r="J238" i="13"/>
  <c r="J268" i="13"/>
  <c r="J350" i="13"/>
  <c r="J180" i="13"/>
  <c r="J728" i="13"/>
  <c r="J284" i="13"/>
  <c r="J175" i="13"/>
  <c r="J46" i="13"/>
  <c r="J425" i="13"/>
  <c r="J736" i="13"/>
  <c r="J638" i="13"/>
  <c r="J474" i="13"/>
  <c r="J622" i="13"/>
  <c r="J594" i="13"/>
  <c r="J757" i="13"/>
  <c r="J558" i="13"/>
  <c r="J586" i="13"/>
  <c r="J406" i="13"/>
  <c r="J462" i="13"/>
  <c r="J174" i="13"/>
  <c r="J740" i="13"/>
  <c r="J212" i="13"/>
  <c r="J257" i="13"/>
  <c r="J189" i="13"/>
  <c r="J434" i="13"/>
  <c r="J749" i="13"/>
  <c r="J48" i="13"/>
  <c r="J277" i="13"/>
  <c r="J615" i="13"/>
  <c r="J323" i="13"/>
  <c r="J678" i="13"/>
  <c r="J36" i="13"/>
  <c r="J365" i="13"/>
  <c r="J410" i="13"/>
  <c r="J445" i="13"/>
  <c r="J47" i="13"/>
  <c r="J87" i="13"/>
  <c r="J632" i="13"/>
  <c r="J273" i="13"/>
  <c r="J342" i="13"/>
  <c r="J265" i="13"/>
  <c r="J334" i="13"/>
  <c r="J559" i="13"/>
  <c r="J61" i="13"/>
  <c r="J244" i="13"/>
  <c r="J433" i="13"/>
  <c r="J442" i="13"/>
  <c r="J194" i="13"/>
  <c r="J364" i="13"/>
  <c r="J636" i="13"/>
  <c r="J100" i="13"/>
  <c r="J744" i="13"/>
  <c r="J127" i="13"/>
  <c r="J383" i="13"/>
  <c r="J690" i="13"/>
  <c r="J8" i="13"/>
  <c r="L8" i="13" s="1" a="1"/>
  <c r="L8" i="13" s="1"/>
  <c r="K95" i="10" s="1"/>
  <c r="B7" i="16" s="1" a="1"/>
  <c r="B7" i="16" s="1"/>
  <c r="J422" i="13"/>
  <c r="J110" i="13"/>
  <c r="J251" i="13"/>
  <c r="J435" i="13"/>
  <c r="J319" i="13"/>
  <c r="J457" i="13"/>
  <c r="J270" i="13"/>
  <c r="J35" i="13"/>
  <c r="J68" i="13"/>
  <c r="J431" i="13"/>
  <c r="J507" i="13"/>
  <c r="J459" i="13"/>
  <c r="J235" i="13"/>
  <c r="K55" i="6"/>
  <c r="T8" i="13" s="1"/>
  <c r="T54" i="13"/>
  <c r="T53" i="13"/>
  <c r="T52" i="13"/>
  <c r="T51" i="13"/>
  <c r="T49" i="13"/>
  <c r="T48" i="13"/>
  <c r="V5" i="13"/>
  <c r="T5" i="13"/>
  <c r="B5" i="16" a="1"/>
  <c r="B5" i="16" s="1"/>
  <c r="X5" i="13"/>
  <c r="W5" i="13"/>
  <c r="U5" i="13"/>
  <c r="K84" i="2"/>
  <c r="W3" i="13" s="1"/>
  <c r="W10" i="13"/>
  <c r="U10" i="13"/>
  <c r="X10" i="13"/>
  <c r="T10" i="13"/>
  <c r="V10" i="13"/>
  <c r="B10" i="16" a="1"/>
  <c r="B10" i="16" s="1"/>
  <c r="W9" i="13"/>
  <c r="T9" i="13"/>
  <c r="U9" i="13"/>
  <c r="X9" i="13"/>
  <c r="V9" i="13"/>
  <c r="B9" i="16" a="1"/>
  <c r="B9" i="16" s="1"/>
  <c r="X8" i="13"/>
  <c r="B8" i="16" a="1"/>
  <c r="B8" i="16" s="1"/>
  <c r="X7" i="13"/>
  <c r="W7" i="13"/>
  <c r="T7" i="13"/>
  <c r="V7" i="13"/>
  <c r="U7" i="13"/>
  <c r="X6" i="13"/>
  <c r="V6" i="13"/>
  <c r="U6" i="13"/>
  <c r="B6" i="16" a="1"/>
  <c r="B6" i="16" s="1"/>
  <c r="T6" i="13"/>
  <c r="W6" i="13"/>
  <c r="V4" i="13"/>
  <c r="B4" i="16" a="1"/>
  <c r="B4" i="16" s="1"/>
  <c r="U4" i="13"/>
  <c r="T4" i="13"/>
  <c r="W4" i="13"/>
  <c r="X4" i="13"/>
  <c r="T50" i="13" l="1"/>
  <c r="U8" i="13"/>
  <c r="V8" i="13"/>
  <c r="W8" i="13"/>
  <c r="W11" i="13" s="1"/>
  <c r="U3" i="13"/>
  <c r="X3" i="13"/>
  <c r="X11" i="13" s="1"/>
  <c r="T3" i="13"/>
  <c r="B3" i="16" a="1"/>
  <c r="B3" i="16" s="1"/>
  <c r="V3" i="13"/>
  <c r="Y5" i="13"/>
  <c r="Y10" i="13"/>
  <c r="Y9" i="13"/>
  <c r="Y7" i="13"/>
  <c r="Y6" i="13"/>
  <c r="Y4" i="13"/>
  <c r="V11" i="13" l="1"/>
  <c r="U11" i="13"/>
  <c r="Y8" i="13"/>
  <c r="Y3" i="13"/>
  <c r="T11" i="13"/>
  <c r="Y11" i="13" l="1"/>
  <c r="AA3" i="13" s="1"/>
  <c r="AA6" i="13"/>
  <c r="AB8" i="13"/>
  <c r="AB10" i="13"/>
  <c r="AC6" i="13"/>
  <c r="AC4" i="13"/>
  <c r="AC10" i="13"/>
  <c r="AB6" i="13"/>
  <c r="AB4" i="13"/>
  <c r="AA8" i="13"/>
  <c r="AB9" i="13"/>
  <c r="Z4" i="13"/>
  <c r="AD5" i="13"/>
  <c r="AA7" i="13"/>
  <c r="AD3" i="13"/>
  <c r="AB3" i="13"/>
  <c r="Z7" i="13"/>
  <c r="AC3" i="13"/>
  <c r="AC7" i="13"/>
  <c r="AD4" i="13"/>
  <c r="AC5" i="13"/>
  <c r="AD10" i="13"/>
  <c r="AA10" i="13"/>
  <c r="AD7" i="13"/>
  <c r="AA5" i="13"/>
  <c r="Z6" i="13"/>
  <c r="AC9" i="13"/>
  <c r="AD9" i="13"/>
  <c r="AD6" i="13"/>
  <c r="AB5" i="13"/>
  <c r="AC8" i="13"/>
  <c r="Z5" i="13"/>
  <c r="Z9" i="13"/>
  <c r="Z10" i="13"/>
  <c r="AD8" i="13"/>
  <c r="Z3" i="13"/>
  <c r="Z8" i="13" l="1"/>
  <c r="AB7" i="13"/>
  <c r="AB11" i="13" s="1"/>
  <c r="AA9" i="13"/>
  <c r="AA4" i="13"/>
  <c r="AA11" i="13" s="1"/>
  <c r="AC11" i="13"/>
  <c r="AD11" i="13"/>
  <c r="Z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<sst xmlns="http://schemas.openxmlformats.org/spreadsheetml/2006/main" count="16019" uniqueCount="5073">
  <si>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</si>
  <si>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</si>
  <si>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</si>
  <si>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</si>
  <si>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</si>
  <si>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</si>
  <si>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</si>
  <si>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</si>
  <si>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</si>
  <si>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</si>
  <si>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</si>
  <si>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</si>
  <si>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</si>
  <si>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</si>
  <si>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</si>
  <si>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</si>
  <si>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</si>
  <si>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</si>
  <si>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</si>
  <si>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</si>
  <si>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</si>
  <si>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</si>
  <si>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</si>
  <si>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</si>
  <si>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</si>
  <si>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</si>
  <si>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</si>
  <si>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</si>
  <si>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</si>
  <si>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</si>
  <si>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</si>
  <si>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</si>
  <si>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</si>
  <si>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</si>
  <si>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</si>
  <si>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</si>
  <si>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</si>
  <si>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</si>
  <si>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</si>
  <si>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</si>
  <si>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</si>
  <si>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</si>
  <si>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</si>
  <si>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</si>
  <si>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</si>
  <si>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</si>
  <si>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</si>
  <si>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</si>
  <si>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</si>
  <si>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</si>
  <si>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</si>
  <si>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</si>
  <si>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</si>
  <si>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</si>
  <si>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</si>
  <si>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</si>
  <si>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</si>
  <si>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</si>
  <si>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</si>
  <si>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</si>
  <si>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</si>
  <si>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</si>
  <si>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</si>
  <si>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</si>
  <si>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</si>
  <si>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</si>
  <si>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</si>
  <si>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</si>
  <si>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</si>
  <si>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</si>
  <si>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</si>
  <si>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</si>
  <si>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</si>
  <si>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</si>
  <si>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</si>
  <si>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</si>
  <si>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</si>
  <si>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</si>
  <si>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</si>
  <si>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</si>
  <si>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</si>
  <si>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</si>
  <si>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</si>
  <si>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</si>
  <si>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</si>
  <si>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</si>
  <si>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</si>
  <si>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</si>
  <si>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</si>
  <si>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</si>
  <si>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</si>
  <si>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</si>
  <si>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</si>
  <si>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</si>
  <si>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</si>
  <si>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</si>
  <si>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</si>
  <si>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</si>
  <si>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</si>
  <si>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</si>
  <si>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</si>
  <si>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</si>
  <si>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</si>
  <si>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</si>
  <si>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</si>
  <si>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</si>
  <si>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</si>
  <si>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</si>
  <si>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</si>
  <si>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</si>
  <si>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</si>
  <si>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</si>
  <si>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</si>
  <si>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</si>
  <si>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</si>
  <si>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</si>
  <si>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</si>
  <si>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</si>
  <si>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</si>
  <si>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</si>
  <si>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</si>
  <si>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</si>
  <si>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</si>
  <si>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</si>
  <si>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</si>
  <si>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</si>
  <si>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</si>
  <si>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</si>
  <si>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</si>
  <si>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</si>
  <si>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</si>
  <si>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</si>
  <si>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</si>
  <si>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</si>
  <si>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</si>
  <si>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</si>
  <si>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</si>
  <si>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</si>
  <si>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</si>
  <si>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</si>
  <si>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</si>
  <si>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</si>
  <si>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</si>
  <si>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</si>
  <si>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</si>
  <si>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</si>
  <si>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</si>
  <si>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</si>
  <si>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</si>
  <si>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</si>
  <si>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</si>
  <si>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</si>
  <si>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</si>
  <si>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</si>
  <si>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</si>
  <si>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</si>
  <si>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</si>
  <si>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</si>
  <si>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</si>
  <si>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</si>
  <si>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</si>
  <si>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</si>
  <si>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</si>
  <si>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</si>
  <si>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</si>
  <si>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</si>
  <si>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</si>
  <si>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</si>
  <si>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</si>
  <si>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</si>
  <si>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</si>
  <si>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</si>
  <si>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</si>
  <si>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</si>
  <si>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</si>
  <si>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</si>
  <si>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</si>
  <si>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</si>
  <si>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</si>
  <si>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</si>
  <si>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</si>
  <si>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</si>
  <si>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</si>
  <si>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</si>
  <si>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</si>
  <si>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</si>
  <si>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</si>
  <si>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</si>
  <si>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</si>
  <si>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</si>
  <si>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</si>
  <si>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</si>
  <si>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</si>
  <si>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</si>
  <si>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</si>
  <si>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</si>
  <si>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</si>
  <si>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</si>
  <si>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</si>
  <si>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</si>
  <si>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</si>
  <si>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</si>
  <si>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</si>
  <si>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</si>
  <si>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</si>
  <si>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</si>
  <si>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</si>
  <si>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</si>
  <si>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</si>
  <si>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</si>
  <si>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</si>
  <si>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</si>
  <si>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</si>
  <si>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</si>
  <si>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</si>
  <si>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</si>
  <si>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</si>
  <si>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</si>
  <si>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</si>
  <si>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</si>
  <si>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</si>
  <si>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</si>
  <si>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</si>
  <si>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</si>
  <si>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</si>
  <si>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</si>
  <si>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</si>
  <si>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</si>
  <si>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</si>
  <si>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</si>
  <si>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</si>
  <si>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</si>
  <si>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</si>
  <si>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</si>
  <si>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</si>
  <si>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</si>
  <si>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</si>
  <si>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</si>
  <si>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</si>
  <si>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</si>
  <si>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</si>
  <si>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</si>
  <si>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</si>
  <si>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</si>
  <si>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</si>
  <si>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</si>
  <si>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</si>
  <si>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</si>
  <si>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</si>
  <si>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</si>
  <si>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</si>
  <si>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</si>
  <si>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</si>
  <si>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</si>
  <si>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</si>
  <si>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</si>
  <si>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</si>
  <si>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</si>
  <si>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</si>
  <si>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</si>
  <si>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</si>
  <si>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</si>
  <si>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</si>
  <si>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</si>
  <si>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</si>
  <si>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</si>
  <si>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</si>
  <si>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</si>
  <si>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</si>
  <si>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</si>
  <si>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</si>
  <si>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</si>
  <si>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</si>
  <si>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</si>
  <si>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</si>
  <si>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</si>
  <si>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</si>
  <si>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</si>
  <si>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</si>
  <si>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</si>
  <si>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</si>
  <si>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</si>
  <si>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</si>
  <si>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</si>
  <si>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</si>
  <si>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</si>
  <si>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</si>
  <si>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</si>
  <si>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</si>
  <si>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</si>
  <si>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</si>
  <si>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</si>
  <si>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</si>
  <si>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</si>
  <si>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</si>
  <si>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</si>
  <si>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</si>
  <si>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</si>
  <si>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</si>
  <si>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</si>
  <si>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</si>
  <si>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</si>
  <si>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</si>
  <si>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</si>
  <si>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</si>
  <si>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</si>
  <si>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</si>
  <si>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</si>
  <si>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</si>
  <si>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</si>
  <si>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</si>
  <si>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</si>
  <si>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</si>
  <si>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</si>
  <si>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</si>
  <si>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</si>
  <si>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</si>
  <si>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</si>
  <si>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</si>
  <si>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</si>
  <si>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</si>
  <si>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</si>
  <si>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</si>
  <si>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</si>
  <si>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</si>
  <si>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</si>
  <si>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</si>
  <si>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</si>
  <si>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</si>
  <si>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</si>
  <si>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</si>
  <si>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</si>
  <si>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</si>
  <si>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</si>
  <si>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</si>
  <si>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</si>
  <si>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</si>
  <si>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</si>
  <si>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</si>
  <si>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</si>
  <si>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</si>
  <si>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</si>
  <si>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</si>
  <si>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</si>
  <si>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</si>
  <si>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</si>
  <si>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</si>
  <si>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</si>
  <si>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</si>
  <si>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</si>
  <si>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</si>
  <si>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</si>
  <si>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</si>
  <si>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</si>
  <si>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</si>
  <si>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</si>
  <si>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</si>
  <si>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</si>
  <si>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</si>
  <si>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</si>
  <si>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</si>
  <si>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</si>
  <si>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</si>
  <si>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</si>
  <si>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</si>
  <si>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</si>
  <si>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</si>
  <si>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</si>
  <si>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</si>
  <si>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</si>
  <si>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</si>
  <si>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</si>
  <si>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</si>
  <si>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</si>
  <si>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</si>
  <si>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</si>
  <si>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</si>
  <si>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</si>
  <si>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</si>
  <si>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</si>
  <si>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</si>
  <si>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</si>
  <si>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</si>
  <si>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</si>
  <si>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</si>
  <si>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</si>
  <si>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</si>
  <si>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</si>
  <si>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</si>
  <si>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</si>
  <si>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</si>
  <si>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</si>
  <si>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</si>
  <si>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</si>
  <si>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</si>
  <si>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</si>
  <si>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</si>
  <si>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</si>
  <si>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</si>
  <si>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</si>
  <si>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</si>
  <si>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</si>
  <si>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</si>
  <si>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</si>
  <si>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</si>
  <si>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</si>
  <si>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</si>
  <si>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</si>
  <si>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</si>
  <si>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</si>
  <si>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</si>
  <si>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</si>
  <si>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</si>
  <si>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</si>
  <si>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</si>
  <si>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</si>
  <si>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</si>
  <si>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</si>
  <si>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</si>
  <si>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</si>
  <si>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</si>
  <si>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</si>
  <si>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</si>
  <si>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</si>
  <si>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</si>
  <si>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</si>
  <si>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</si>
  <si>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</si>
  <si>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</si>
  <si>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</si>
  <si>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</si>
  <si>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</si>
  <si>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</si>
  <si>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</si>
  <si>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</si>
  <si>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</si>
  <si>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</si>
  <si>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</si>
  <si>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</si>
  <si>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</si>
  <si>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</si>
  <si>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</si>
  <si>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</si>
  <si>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</si>
  <si>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</si>
  <si>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</si>
  <si>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</si>
  <si>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</si>
  <si>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</si>
  <si>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</si>
  <si>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</si>
  <si>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</si>
  <si>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</si>
  <si>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</si>
  <si>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</si>
  <si>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</si>
  <si>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</si>
  <si>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</si>
  <si>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</si>
  <si>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</si>
  <si>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</si>
  <si>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</si>
  <si>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</si>
  <si>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</si>
  <si>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</si>
  <si>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</si>
  <si>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</si>
  <si>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</si>
  <si>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</si>
  <si>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</si>
  <si>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</si>
  <si>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</si>
  <si>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</si>
  <si>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</si>
  <si>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</si>
  <si>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</si>
  <si>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</si>
  <si>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</si>
  <si>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</si>
  <si>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</si>
  <si>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</si>
  <si>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</si>
  <si>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</si>
  <si>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</si>
  <si>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</si>
  <si>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</si>
  <si>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</si>
  <si>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</si>
  <si>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</si>
  <si>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</si>
  <si>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</si>
  <si>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</si>
  <si>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</si>
  <si>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</si>
  <si>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</si>
  <si>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</si>
  <si>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</si>
  <si>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</si>
  <si>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</si>
  <si>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</si>
  <si>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</si>
  <si>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</si>
  <si>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</si>
  <si>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</si>
  <si>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</si>
  <si>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</si>
  <si>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</si>
  <si>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</si>
  <si>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</si>
  <si>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</si>
  <si>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</si>
  <si>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</si>
  <si>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</si>
  <si>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</si>
  <si>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</si>
  <si>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</si>
  <si>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</si>
  <si>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</si>
  <si>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</si>
  <si>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</si>
  <si>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</si>
  <si>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</si>
  <si>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</si>
  <si>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</si>
  <si>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</si>
  <si>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</si>
  <si>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</si>
  <si>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</si>
  <si>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</si>
  <si>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</si>
  <si>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</si>
  <si>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</si>
  <si>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</si>
  <si>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</si>
  <si>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</si>
  <si>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</si>
  <si>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</si>
  <si>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</si>
  <si>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</si>
  <si>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</si>
  <si>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</si>
  <si>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</si>
  <si>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</si>
  <si>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</si>
  <si>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</si>
  <si>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</si>
  <si>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</si>
  <si>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</si>
  <si>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</si>
  <si>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</si>
  <si>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</si>
  <si>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</si>
  <si>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</si>
  <si>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</si>
  <si>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</si>
  <si>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</si>
  <si>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</si>
  <si>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</si>
  <si>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</si>
  <si>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</si>
  <si>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</si>
  <si>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</si>
  <si>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</si>
  <si>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</si>
  <si>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</si>
  <si>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</si>
  <si>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</si>
  <si>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</si>
  <si>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</si>
  <si>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</si>
  <si>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</si>
  <si>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</si>
  <si>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</si>
  <si>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</si>
  <si>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</si>
  <si>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</si>
  <si>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</si>
  <si>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</si>
  <si>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</si>
  <si>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</si>
  <si>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</si>
  <si>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</si>
  <si>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</si>
  <si>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</si>
  <si>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</si>
  <si>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</si>
  <si>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</si>
  <si>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</si>
  <si>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</si>
  <si>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</si>
  <si>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</si>
  <si>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</si>
  <si>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</si>
  <si>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</si>
  <si>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</si>
  <si>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</si>
  <si>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</si>
  <si>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</si>
  <si>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</si>
  <si>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</si>
  <si>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</si>
  <si>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</si>
  <si>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</si>
  <si>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</si>
  <si>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</si>
  <si>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</si>
  <si>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</si>
  <si>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</si>
  <si>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</si>
  <si>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</si>
  <si>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</si>
  <si>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</si>
  <si>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</si>
  <si>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</si>
  <si>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</si>
  <si>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</si>
  <si>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</si>
  <si>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</si>
  <si>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</si>
  <si>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</si>
  <si>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</si>
  <si>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</si>
  <si>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</si>
  <si>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</si>
  <si>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</si>
  <si>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</si>
  <si>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</si>
  <si>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</si>
  <si>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</si>
  <si>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</si>
  <si>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</si>
  <si>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</si>
  <si>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</si>
  <si>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</si>
  <si>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</si>
  <si>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</si>
  <si>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</si>
  <si>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</si>
  <si>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</si>
  <si>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</si>
  <si>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</si>
  <si>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</si>
  <si>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</si>
  <si>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</si>
  <si>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</si>
  <si>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</si>
  <si>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</si>
  <si>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</si>
  <si>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</si>
  <si>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</si>
  <si>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</si>
  <si>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</si>
  <si>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</si>
  <si>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</si>
  <si>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</si>
  <si>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</si>
  <si>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</si>
  <si>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</si>
  <si>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</si>
  <si>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</si>
  <si>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</si>
  <si>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</si>
  <si>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</si>
  <si>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</si>
  <si>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</si>
  <si>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</si>
  <si>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</si>
  <si>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</si>
  <si>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</si>
  <si>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</si>
  <si>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</si>
  <si>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</si>
  <si>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</si>
  <si>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</si>
  <si>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</si>
  <si>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</si>
  <si>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</si>
  <si>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</si>
  <si>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</si>
  <si>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</si>
  <si>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</si>
  <si>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</si>
  <si>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</si>
  <si>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</si>
  <si>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</si>
  <si>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</si>
  <si>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</si>
  <si>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</si>
  <si>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</si>
  <si>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</si>
  <si>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</si>
  <si>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</si>
  <si>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</si>
  <si>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</si>
  <si>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</si>
  <si>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</si>
  <si>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</si>
  <si>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</si>
  <si>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</si>
  <si>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</si>
  <si>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</si>
  <si>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</si>
  <si>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</si>
  <si>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</si>
  <si>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</si>
  <si>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</si>
  <si>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</si>
  <si>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</si>
  <si>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</si>
  <si>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</si>
  <si>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</si>
  <si>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</si>
  <si>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</si>
  <si>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</si>
  <si>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</si>
  <si>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</si>
  <si>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</si>
  <si>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</si>
  <si>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</si>
  <si>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</si>
  <si>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</si>
  <si>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</si>
  <si>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</si>
  <si>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</si>
  <si>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</si>
  <si>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</si>
  <si>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</si>
  <si>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</si>
  <si>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</si>
  <si>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</si>
  <si>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</si>
  <si>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</si>
  <si>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</si>
  <si>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</si>
  <si>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</si>
  <si>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</si>
  <si>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</si>
  <si>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</si>
  <si>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</si>
  <si>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</si>
  <si>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</si>
  <si>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</si>
  <si>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</si>
  <si>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</si>
  <si>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</si>
  <si>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</si>
  <si>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</si>
  <si>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</si>
  <si>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</si>
  <si>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</si>
  <si>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</si>
  <si>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</si>
  <si>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</si>
  <si>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</si>
  <si>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</si>
  <si>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</si>
  <si>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</si>
  <si>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</si>
  <si>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</si>
  <si>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</si>
  <si>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</si>
  <si>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</si>
  <si>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</si>
  <si>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</si>
  <si>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</si>
  <si>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</si>
  <si>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</si>
  <si>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</si>
  <si>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</si>
  <si>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</si>
  <si>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</si>
  <si>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</si>
  <si>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</si>
  <si>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</si>
  <si>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</si>
  <si>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</si>
  <si>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</si>
  <si>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</si>
  <si>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</si>
  <si>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</si>
  <si>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</si>
  <si>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</si>
  <si>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</si>
  <si>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</si>
  <si>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</si>
  <si>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</si>
  <si>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</si>
  <si>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</si>
  <si>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</si>
  <si>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</si>
  <si>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</si>
  <si>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</si>
  <si>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</si>
  <si>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</si>
  <si>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</si>
  <si>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</si>
  <si>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</si>
  <si>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</si>
  <si>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</si>
  <si>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</si>
  <si>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</si>
  <si>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</si>
  <si>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</si>
  <si>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</si>
  <si>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</si>
  <si>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</si>
  <si>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</si>
  <si>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</si>
  <si>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</si>
  <si>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</si>
  <si>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</si>
  <si>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</si>
  <si>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</si>
  <si>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</si>
  <si>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</si>
  <si>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</si>
  <si>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</si>
  <si>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</si>
  <si>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</si>
  <si>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</si>
  <si>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</si>
  <si>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</si>
  <si>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</si>
  <si>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</si>
  <si>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</si>
  <si>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</si>
  <si>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</si>
  <si>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</si>
  <si>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</si>
  <si>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</si>
  <si>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</si>
  <si>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</si>
  <si>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</si>
  <si>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</si>
  <si>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</si>
  <si>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</si>
  <si>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</si>
  <si>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</si>
  <si>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</si>
  <si>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</si>
  <si>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</si>
  <si>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</si>
  <si>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</si>
  <si>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</si>
  <si>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</si>
  <si>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</si>
  <si>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</si>
  <si>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</si>
  <si>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</si>
  <si>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</si>
  <si>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</si>
  <si>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</si>
  <si>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</si>
  <si>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</si>
  <si>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</si>
  <si>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</si>
  <si>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</si>
  <si>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</si>
  <si>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</si>
  <si>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</si>
  <si>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</si>
  <si>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</si>
  <si>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</si>
  <si>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</si>
  <si>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</si>
  <si>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</si>
  <si>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</si>
  <si>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</si>
  <si>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</si>
  <si>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</si>
  <si>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</si>
  <si>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</si>
  <si>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</si>
  <si>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</si>
  <si>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</si>
  <si>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</si>
  <si>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</si>
  <si>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</si>
  <si>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</si>
  <si>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</si>
  <si>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</si>
  <si>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</si>
  <si>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</si>
  <si>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</si>
  <si>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</si>
  <si>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</si>
  <si>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</si>
  <si>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</si>
  <si>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</si>
  <si>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</si>
  <si>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</si>
  <si>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</si>
  <si>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</si>
  <si>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</si>
  <si>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</si>
  <si>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</si>
  <si>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</si>
  <si>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</si>
  <si>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</si>
  <si>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</si>
  <si>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</si>
  <si>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</si>
  <si>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</si>
  <si>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</si>
  <si>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</si>
  <si>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</si>
  <si>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</si>
  <si>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</si>
  <si>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</si>
  <si>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</si>
  <si>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</si>
  <si>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</si>
  <si>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</si>
  <si>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</si>
  <si>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</si>
  <si>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</si>
  <si>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</si>
  <si>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</si>
  <si>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</si>
  <si>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</si>
  <si>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</si>
  <si>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</si>
  <si>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</si>
  <si>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</si>
  <si>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</si>
  <si>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</si>
  <si>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</si>
  <si>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</si>
  <si>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</si>
  <si>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</si>
  <si>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</si>
  <si>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</si>
  <si>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</si>
  <si>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</si>
  <si>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</si>
  <si>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</si>
  <si>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</si>
  <si>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</si>
  <si>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</si>
  <si>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</si>
  <si>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</si>
  <si>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</si>
  <si>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</si>
  <si>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</si>
  <si>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</si>
  <si>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</si>
  <si>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</si>
  <si>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</si>
  <si>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</si>
  <si>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</si>
  <si>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</si>
  <si>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</si>
  <si>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</si>
  <si>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</si>
  <si>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</si>
  <si>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</si>
  <si>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</si>
  <si>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</si>
  <si>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</si>
  <si>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</si>
  <si>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</si>
  <si>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</si>
  <si>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</si>
  <si>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</si>
  <si>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</si>
  <si>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</si>
  <si>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</si>
  <si>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</si>
  <si>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</si>
  <si>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</si>
  <si>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</si>
  <si>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</si>
  <si>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</si>
  <si>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</si>
  <si>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</si>
  <si>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</si>
  <si>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</si>
  <si>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</si>
  <si>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</si>
  <si>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</si>
  <si>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</si>
  <si>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</si>
  <si>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</si>
  <si>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</si>
  <si>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</si>
  <si>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</si>
  <si>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</si>
  <si>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</si>
  <si>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</si>
  <si>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</si>
  <si>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</si>
  <si>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</si>
  <si>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</si>
  <si>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</si>
  <si>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</si>
  <si>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</si>
  <si>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</si>
  <si>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</si>
  <si>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</si>
  <si>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</si>
  <si>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</si>
  <si>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</si>
  <si>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</si>
  <si>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</si>
  <si>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</si>
  <si>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</si>
  <si>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</si>
  <si>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</si>
  <si>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</si>
  <si>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</si>
  <si>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</si>
  <si>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</si>
  <si>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</si>
  <si>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</si>
  <si>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</si>
  <si>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</si>
  <si>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</si>
  <si>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</si>
  <si>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</si>
  <si>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</si>
  <si>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</si>
  <si>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</si>
  <si>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</si>
  <si>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</si>
  <si>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</si>
  <si>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</si>
  <si>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</si>
  <si>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</si>
  <si>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</si>
  <si>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</si>
  <si>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</si>
  <si>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</si>
  <si>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</si>
  <si>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</si>
  <si>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</si>
  <si>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</si>
  <si>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</si>
  <si>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</si>
  <si>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</si>
  <si>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</si>
  <si>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</si>
  <si>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</si>
  <si>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</si>
  <si>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</si>
  <si>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</si>
  <si>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</si>
  <si>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</si>
  <si>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</si>
  <si>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</si>
  <si>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</si>
  <si>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</si>
  <si>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</si>
  <si>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</si>
  <si>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</si>
  <si>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</si>
  <si>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</si>
  <si>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</si>
  <si>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</si>
  <si>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</si>
  <si>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</si>
  <si>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</si>
  <si>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</si>
  <si>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</si>
  <si>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</si>
  <si>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</si>
  <si>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</si>
  <si>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</si>
  <si>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</si>
  <si>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</si>
  <si>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</si>
  <si>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</si>
  <si>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</si>
  <si>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</si>
  <si>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</si>
  <si>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</si>
  <si>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</si>
  <si>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</si>
  <si>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</si>
  <si>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</si>
  <si>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</si>
  <si>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</si>
  <si>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</si>
  <si>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</si>
  <si>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</si>
  <si>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</si>
  <si>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</si>
  <si>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</si>
  <si>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</si>
  <si>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</si>
  <si>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</si>
  <si>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</si>
  <si>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</si>
  <si>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</si>
  <si>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</si>
  <si>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</si>
  <si>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</si>
  <si>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</si>
  <si>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</si>
  <si>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</si>
  <si>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</si>
  <si>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</si>
  <si>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</si>
  <si>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</si>
  <si>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</si>
  <si>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</si>
  <si>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</si>
  <si>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</si>
  <si>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</si>
  <si>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</si>
  <si>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</si>
  <si>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</si>
  <si>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</si>
  <si>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</si>
  <si>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</si>
  <si>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</si>
  <si>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</si>
  <si>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</si>
  <si>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</si>
  <si>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</si>
  <si>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</si>
  <si>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</si>
  <si>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</si>
  <si>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</si>
  <si>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</si>
  <si>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</si>
  <si>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</si>
  <si>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</si>
  <si>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</si>
  <si>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</si>
  <si>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</si>
  <si>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</si>
  <si>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</si>
  <si>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</si>
  <si>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</si>
  <si>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</si>
  <si>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</si>
  <si>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</si>
  <si>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</si>
  <si>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</si>
  <si>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</si>
  <si>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</si>
  <si>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</si>
  <si>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</si>
  <si>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</si>
  <si>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</si>
  <si>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</si>
  <si>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</si>
  <si>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</si>
  <si>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</si>
  <si>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</si>
  <si>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</si>
  <si>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</si>
  <si>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</si>
  <si>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</si>
  <si>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</si>
  <si>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</si>
  <si>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</si>
  <si>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</si>
  <si>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</si>
  <si>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</si>
  <si>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</si>
  <si>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</si>
  <si>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</si>
  <si>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</si>
  <si>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</si>
  <si>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</si>
  <si>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</si>
  <si>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</si>
  <si>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</si>
  <si>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</si>
  <si>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</si>
  <si>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</si>
  <si>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</si>
  <si>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</si>
  <si>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</si>
  <si>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</si>
  <si>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</si>
  <si>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</si>
  <si>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</si>
  <si>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</si>
  <si>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</si>
  <si>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</si>
  <si>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</si>
  <si>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</si>
  <si>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</si>
  <si>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</si>
  <si>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</si>
  <si>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</si>
  <si>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</si>
  <si>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</si>
  <si>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</si>
  <si>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</si>
  <si>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</si>
  <si>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</si>
  <si>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</si>
  <si>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</si>
  <si>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</si>
  <si>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</si>
  <si>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</si>
  <si>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</si>
  <si>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</si>
  <si>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</si>
  <si>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</si>
  <si>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</si>
  <si>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</si>
  <si>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</si>
  <si>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</si>
  <si>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</si>
  <si>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</si>
  <si>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</si>
  <si>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</si>
  <si>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</si>
  <si>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</si>
  <si>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</si>
  <si>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</si>
  <si>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</si>
  <si>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</si>
  <si>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</si>
  <si>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</si>
  <si>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</si>
  <si>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</si>
  <si>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</si>
  <si>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</si>
  <si>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</si>
  <si>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</si>
  <si>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</si>
  <si>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</si>
  <si>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</si>
  <si>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</si>
  <si>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</si>
  <si>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</si>
  <si>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</si>
  <si>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</si>
  <si>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</si>
  <si>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</si>
  <si>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</si>
  <si>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</si>
  <si>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</si>
  <si>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</si>
  <si>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</si>
  <si>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</si>
  <si>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</si>
  <si>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</si>
  <si>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</si>
  <si>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</si>
  <si>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</si>
  <si>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</si>
  <si>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</si>
  <si>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</si>
  <si>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</si>
  <si>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</si>
  <si>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</si>
  <si>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</si>
  <si>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</si>
  <si>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</si>
  <si>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</si>
  <si>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</si>
  <si>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</si>
  <si>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</si>
  <si>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</si>
  <si>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</si>
  <si>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</si>
  <si>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</si>
  <si>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</si>
  <si>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</si>
  <si>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</si>
  <si>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</si>
  <si>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</si>
  <si>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</si>
  <si>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</si>
  <si>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</si>
  <si>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</si>
  <si>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</si>
  <si>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</si>
  <si>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</si>
  <si>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</si>
  <si>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</si>
  <si>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</si>
  <si>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</si>
  <si>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</si>
  <si>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</si>
  <si>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</si>
  <si>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</si>
  <si>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</si>
  <si>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</si>
  <si>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</si>
  <si>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</si>
  <si>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</si>
  <si>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</si>
  <si>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</si>
  <si>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</si>
  <si>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</si>
  <si>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</si>
  <si>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</si>
  <si>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</si>
  <si>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</si>
  <si>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</si>
  <si>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</si>
  <si>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</si>
  <si>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</si>
  <si>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</si>
  <si>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</si>
  <si>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</si>
  <si>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</si>
  <si>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</si>
  <si>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</si>
  <si>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</si>
  <si>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</si>
  <si>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</si>
  <si>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</si>
  <si>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</si>
  <si>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</si>
  <si>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</si>
  <si>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</si>
  <si>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</si>
  <si>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</si>
  <si>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</si>
  <si>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</si>
  <si>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</si>
  <si>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</si>
  <si>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</si>
  <si>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</si>
  <si>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</si>
  <si>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</si>
  <si>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</si>
  <si>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</si>
  <si>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</si>
  <si>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</si>
  <si>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</si>
  <si>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</si>
  <si>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</si>
  <si>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</si>
  <si>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</si>
  <si>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</si>
  <si>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</si>
  <si>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</si>
  <si>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</si>
  <si>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</si>
  <si>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</si>
  <si>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</si>
  <si>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</si>
  <si>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</si>
  <si>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</si>
  <si>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</si>
  <si>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</si>
  <si>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</si>
  <si>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</si>
  <si>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</si>
  <si>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</si>
  <si>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</si>
  <si>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</si>
  <si>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</si>
  <si>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</si>
  <si>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</si>
  <si>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</si>
  <si>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</si>
  <si>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</si>
  <si>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</si>
  <si>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</si>
  <si>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</si>
  <si>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</si>
  <si>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</si>
  <si>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</si>
  <si>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</si>
  <si>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</si>
  <si>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</si>
  <si>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</si>
  <si>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</si>
  <si>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</si>
  <si>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</si>
  <si>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</si>
  <si>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</si>
  <si>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</si>
  <si>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</si>
  <si>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</si>
  <si>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</si>
  <si>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</si>
  <si>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</si>
  <si>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</si>
  <si>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</si>
  <si>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</si>
  <si>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</si>
  <si>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</si>
  <si>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</si>
  <si>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</si>
  <si>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</si>
  <si>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</si>
  <si>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</si>
  <si>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</si>
  <si>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</si>
  <si>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</si>
  <si>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</si>
  <si>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</si>
  <si>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</si>
  <si>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</si>
  <si>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</si>
  <si>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</si>
  <si>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</si>
  <si>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</si>
  <si>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</si>
  <si>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</si>
  <si>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</si>
  <si>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</si>
  <si>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</si>
  <si>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</si>
  <si>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</si>
  <si>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</si>
  <si>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</si>
  <si>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</si>
  <si>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</si>
  <si>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</si>
  <si>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</si>
  <si>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</si>
  <si>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</si>
  <si>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</si>
  <si>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</si>
  <si>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</si>
  <si>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</si>
  <si>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</si>
  <si>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</si>
  <si>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</si>
  <si>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</si>
  <si>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</si>
  <si>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</si>
  <si>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</si>
  <si>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</si>
  <si>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</si>
  <si>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</si>
  <si>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</si>
  <si>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</si>
  <si>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</si>
  <si>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</si>
  <si>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</si>
  <si>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</si>
  <si>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</si>
  <si>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</si>
  <si>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</si>
  <si>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</si>
  <si>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</si>
  <si>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</si>
  <si>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</si>
  <si>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</si>
  <si>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</si>
  <si>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</si>
  <si>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</si>
  <si>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</si>
  <si>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</si>
  <si>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</si>
  <si>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</si>
  <si>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</si>
  <si>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</si>
  <si>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</si>
  <si>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</si>
  <si>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</si>
  <si>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</si>
  <si>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</si>
  <si>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</si>
  <si>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</si>
  <si>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</si>
  <si>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</si>
  <si>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</si>
  <si>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</si>
  <si>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</si>
  <si>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</si>
  <si>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</si>
  <si>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</si>
  <si>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</si>
  <si>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</si>
  <si>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</si>
  <si>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</si>
  <si>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</si>
  <si>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</si>
  <si>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</si>
  <si>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</si>
  <si>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</si>
  <si>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</si>
  <si>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</si>
  <si>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</si>
  <si>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</si>
  <si>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</si>
  <si>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</si>
  <si>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</si>
  <si>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</si>
  <si>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</si>
  <si>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</si>
  <si>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</si>
  <si>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</si>
  <si>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</si>
  <si>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</si>
  <si>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</si>
  <si>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</si>
  <si>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</si>
  <si>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</si>
  <si>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</si>
  <si>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</si>
  <si>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</si>
  <si>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</si>
  <si>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</si>
  <si>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</si>
  <si>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</si>
  <si>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</si>
  <si>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</si>
  <si>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</si>
  <si>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</si>
  <si>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</si>
  <si>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</si>
  <si>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</si>
  <si>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</si>
  <si>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</si>
  <si>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</si>
  <si>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</si>
  <si>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</si>
  <si>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</si>
  <si>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</si>
  <si>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</si>
  <si>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</si>
  <si>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</si>
  <si>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</si>
  <si>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</si>
  <si>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</si>
  <si>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</si>
  <si>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</si>
  <si>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</si>
  <si>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</si>
  <si>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</si>
  <si>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</si>
  <si>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</si>
  <si>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</si>
  <si>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</si>
  <si>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</si>
  <si>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</si>
  <si>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</si>
  <si>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</si>
  <si>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</si>
  <si>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</si>
  <si>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</si>
  <si>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</si>
  <si>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</si>
  <si>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</si>
  <si>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</si>
  <si>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</si>
  <si>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</si>
  <si>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</si>
  <si>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</si>
  <si>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</si>
  <si>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</si>
  <si>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</si>
  <si>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</si>
  <si>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</si>
  <si>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</si>
  <si>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</si>
  <si>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</si>
  <si>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</si>
  <si>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</si>
  <si>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</si>
  <si>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</si>
  <si>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</si>
  <si>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</si>
  <si>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</si>
  <si>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</si>
  <si>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</si>
  <si>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</si>
  <si>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</si>
  <si>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</si>
  <si>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</si>
  <si>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</si>
  <si>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</si>
  <si>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</si>
  <si>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</si>
  <si>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</si>
  <si>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</si>
  <si>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</si>
  <si>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</si>
  <si>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</si>
  <si>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</si>
  <si>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</si>
  <si>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</si>
  <si>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</si>
  <si>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</si>
  <si>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</si>
  <si>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</si>
  <si>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</si>
  <si>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</si>
  <si>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</si>
  <si>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</si>
  <si>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</si>
  <si>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</si>
  <si>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</si>
  <si>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</si>
  <si>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</si>
  <si>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</si>
  <si>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</si>
  <si>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</si>
  <si>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</si>
  <si>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</si>
  <si>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</si>
  <si>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</si>
  <si>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</si>
  <si>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</si>
  <si>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</si>
  <si>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</si>
  <si>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</si>
  <si>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</si>
  <si>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</si>
  <si>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</si>
  <si>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</si>
  <si>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</si>
  <si>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</si>
  <si>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</si>
  <si>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</si>
  <si>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</si>
  <si>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</si>
  <si>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</si>
  <si>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</si>
  <si>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</si>
  <si>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</si>
  <si>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</si>
  <si>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</si>
  <si>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</si>
  <si>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</si>
  <si>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</si>
  <si>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</si>
  <si>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</si>
  <si>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</si>
  <si>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</si>
  <si>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</si>
  <si>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</si>
  <si>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</si>
  <si>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</si>
  <si>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</si>
  <si>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</si>
  <si>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</si>
  <si>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</si>
  <si>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</si>
  <si>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</si>
  <si>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</si>
  <si>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</si>
  <si>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</si>
  <si>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</si>
  <si>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</si>
  <si>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</si>
  <si>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</si>
  <si>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</si>
  <si>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</si>
  <si>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</si>
  <si>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</si>
  <si>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</si>
  <si>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</si>
  <si>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</si>
  <si>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</si>
  <si>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</si>
  <si>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</si>
  <si>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</si>
  <si>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</si>
  <si>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</si>
  <si>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</si>
  <si>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</si>
  <si>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</si>
  <si>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</si>
  <si>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</si>
  <si>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</si>
  <si>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</si>
  <si>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</si>
  <si>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</si>
  <si>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</si>
  <si>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</si>
  <si>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</si>
  <si>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</si>
  <si>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</si>
  <si>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</si>
  <si>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</si>
  <si>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</si>
  <si>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</si>
  <si>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</si>
  <si>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</si>
  <si>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</si>
  <si>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</si>
  <si>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</si>
  <si>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</si>
  <si>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</si>
  <si>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</si>
  <si>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</si>
  <si>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</si>
  <si>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</si>
  <si>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</si>
  <si>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</si>
  <si>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</si>
  <si>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</si>
  <si>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</si>
  <si>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</si>
  <si>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</si>
  <si>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</si>
  <si>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</si>
  <si>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</si>
  <si>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</si>
  <si>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</si>
  <si>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</si>
  <si>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</si>
  <si>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</si>
  <si>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</si>
  <si>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</si>
  <si>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</si>
  <si>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</si>
  <si>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</si>
  <si>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</si>
  <si>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</si>
  <si>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</si>
  <si>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</si>
  <si>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</si>
  <si>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</si>
  <si>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</si>
  <si>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</si>
  <si>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</si>
  <si>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</si>
  <si>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</si>
  <si>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</si>
  <si>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</si>
  <si>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</si>
  <si>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</si>
  <si>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</si>
  <si>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</si>
  <si>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</si>
  <si>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</si>
  <si>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</si>
  <si>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</si>
  <si>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</si>
  <si>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</si>
  <si>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</si>
  <si>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</si>
  <si>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</si>
  <si>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</si>
  <si>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</si>
  <si>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</si>
  <si>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</si>
  <si>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</si>
  <si>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</si>
  <si>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</si>
  <si>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</si>
  <si>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</si>
  <si>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</si>
  <si>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</si>
  <si>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</si>
  <si>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</si>
  <si>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</si>
  <si>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</si>
  <si>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</si>
  <si>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</si>
  <si>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</si>
  <si>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</si>
  <si>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</si>
  <si>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</si>
  <si>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</si>
  <si>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</si>
  <si>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</si>
  <si>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</si>
  <si>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</si>
  <si>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</si>
  <si>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</si>
  <si>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</si>
  <si>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</si>
  <si>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</si>
  <si>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</si>
  <si>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</si>
  <si>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</si>
  <si>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</si>
  <si>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</si>
  <si>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</si>
  <si>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</si>
  <si>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</si>
  <si>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</si>
  <si>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</si>
  <si>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</si>
  <si>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</si>
  <si>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</si>
  <si>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</si>
  <si>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</si>
  <si>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</si>
  <si>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</si>
  <si>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</si>
  <si>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</si>
  <si>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</si>
  <si>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</si>
  <si>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</si>
  <si>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</si>
  <si>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</si>
  <si>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</si>
  <si>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</si>
  <si>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</si>
  <si>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</si>
  <si>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</si>
  <si>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</si>
  <si>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</si>
  <si>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</si>
  <si>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</si>
  <si>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</si>
  <si>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</si>
  <si>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</si>
  <si>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</si>
  <si>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</si>
  <si>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</si>
  <si>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</si>
  <si>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</si>
  <si>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</si>
  <si>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</si>
  <si>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</si>
  <si>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</si>
  <si>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</si>
  <si>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</si>
  <si>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</si>
  <si>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</si>
  <si>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</si>
  <si>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</si>
  <si>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</si>
  <si>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</si>
  <si>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</si>
  <si>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</si>
  <si>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</si>
  <si>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</si>
  <si>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</si>
  <si>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</si>
  <si>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</si>
  <si>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</si>
  <si>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</si>
  <si>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</si>
  <si>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</si>
  <si>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</si>
  <si>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</si>
  <si>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</si>
  <si>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</si>
  <si>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</si>
  <si>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</si>
  <si>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</si>
  <si>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</si>
  <si>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</si>
  <si>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</si>
  <si>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</si>
  <si>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</si>
  <si>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</si>
  <si>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</si>
  <si>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</si>
  <si>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</si>
  <si>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</si>
  <si>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</si>
  <si>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</si>
  <si>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</si>
  <si>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</si>
  <si>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</si>
  <si>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</si>
  <si>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</si>
  <si>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</si>
  <si>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</si>
  <si>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</si>
  <si>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</si>
  <si>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</si>
  <si>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</si>
  <si>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</si>
  <si>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</si>
  <si>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</si>
  <si>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</si>
  <si>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</si>
  <si>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</si>
  <si>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</si>
  <si>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</si>
  <si>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</si>
  <si>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</si>
  <si>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</si>
  <si>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</si>
  <si>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</si>
  <si>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</si>
  <si>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</si>
  <si>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</si>
  <si>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</si>
  <si>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</si>
  <si>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</si>
  <si>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</si>
  <si>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</si>
  <si>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</si>
  <si>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</si>
  <si>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</si>
  <si>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</si>
  <si>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</si>
  <si>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</si>
  <si>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</si>
  <si>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</si>
  <si>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</si>
  <si>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</si>
  <si>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</si>
  <si>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</si>
  <si>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</si>
  <si>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</si>
  <si>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</si>
  <si>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</si>
  <si>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</si>
  <si>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</si>
  <si>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</si>
  <si>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</si>
  <si>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</si>
  <si>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</si>
  <si>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</si>
  <si>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</si>
  <si>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</si>
  <si>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</si>
  <si>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</si>
  <si>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</si>
  <si>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</si>
  <si>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</si>
  <si>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</si>
  <si>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</si>
  <si>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</si>
  <si>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</si>
  <si>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</si>
  <si>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</si>
  <si>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</si>
  <si>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</si>
  <si>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</si>
  <si>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</si>
  <si>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</si>
  <si>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</si>
  <si>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</si>
  <si>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</si>
  <si>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</si>
  <si>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</si>
  <si>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</si>
  <si>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</si>
  <si>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</si>
  <si>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</si>
  <si>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</si>
  <si>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</si>
  <si>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</si>
  <si>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</si>
  <si>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</si>
  <si>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</si>
  <si>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</si>
  <si>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</si>
  <si>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</si>
  <si>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</si>
  <si>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</si>
  <si>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</si>
  <si>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</si>
  <si>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</si>
  <si>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</si>
  <si>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</si>
  <si>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</si>
  <si>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</si>
  <si>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</si>
  <si>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</si>
  <si>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</si>
  <si>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</si>
  <si>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</si>
  <si>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</si>
  <si>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</si>
  <si>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</si>
  <si>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</si>
  <si>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</si>
  <si>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</si>
  <si>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</si>
  <si>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</si>
  <si>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</si>
  <si>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</si>
  <si>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</si>
  <si>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</si>
  <si>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</si>
  <si>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</si>
  <si>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</si>
  <si>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</si>
  <si>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</si>
  <si>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</si>
  <si>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</si>
  <si>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</si>
  <si>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</si>
  <si>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</si>
  <si>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</si>
  <si>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</si>
  <si>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</si>
  <si>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</si>
  <si>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</si>
  <si>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</si>
  <si>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</si>
  <si>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</si>
  <si>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</si>
  <si>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</si>
  <si>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</si>
  <si>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</si>
  <si>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</si>
  <si>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</si>
  <si>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</si>
  <si>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</si>
  <si>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</si>
  <si>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</si>
  <si>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</si>
  <si>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</si>
  <si>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</si>
  <si>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</si>
  <si>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</si>
  <si>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</si>
  <si>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</si>
  <si>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</si>
  <si>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</si>
  <si>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</si>
  <si>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</si>
  <si>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</si>
  <si>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</si>
  <si>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</si>
  <si>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</si>
  <si>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</si>
  <si>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</si>
  <si>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</si>
  <si>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</si>
  <si>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</si>
  <si>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</si>
  <si>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</si>
  <si>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</si>
  <si>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</si>
  <si>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</si>
  <si>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</si>
  <si>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</si>
  <si>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</si>
  <si>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</si>
  <si>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</si>
  <si>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</si>
  <si>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</si>
  <si>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</si>
  <si>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</si>
  <si>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</si>
  <si>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</si>
  <si>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</si>
  <si>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</si>
  <si>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</si>
  <si>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</si>
  <si>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</si>
  <si>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</si>
  <si>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</si>
  <si>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</si>
  <si>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</si>
  <si>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</si>
  <si>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</si>
  <si>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</si>
  <si>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</si>
  <si>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</si>
  <si>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</si>
  <si>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</si>
  <si>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</si>
  <si>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</si>
  <si>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</si>
  <si>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</si>
  <si>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</si>
  <si>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</si>
  <si>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</si>
  <si>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</si>
  <si>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</si>
  <si>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</si>
  <si>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</si>
  <si>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</si>
  <si>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</si>
  <si>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</si>
  <si>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</si>
  <si>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</si>
  <si>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</si>
  <si>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</si>
  <si>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</si>
  <si>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</si>
  <si>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</si>
  <si>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</si>
  <si>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</si>
  <si>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</si>
  <si>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</si>
  <si>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</si>
  <si>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</si>
  <si>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</si>
  <si>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</si>
  <si>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</si>
  <si>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</si>
  <si>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</si>
  <si>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</si>
  <si>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</si>
  <si>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</si>
  <si>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</si>
  <si>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</si>
  <si>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</si>
  <si>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</si>
  <si>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</si>
  <si>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</si>
  <si>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</si>
  <si>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</si>
  <si>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</si>
  <si>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</si>
  <si>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</si>
  <si>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</si>
  <si>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</si>
  <si>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</si>
  <si>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</si>
  <si>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</si>
  <si>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</si>
  <si>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</si>
  <si>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</si>
  <si>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</si>
  <si>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</si>
  <si>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</si>
  <si>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</si>
  <si>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</si>
  <si>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</si>
  <si>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</si>
  <si>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</si>
  <si>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</si>
  <si>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</si>
  <si>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</si>
  <si>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</si>
  <si>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</si>
  <si>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</si>
  <si>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</si>
  <si>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</si>
  <si>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</si>
  <si>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</si>
  <si>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</si>
  <si>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</si>
  <si>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</si>
  <si>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</si>
  <si>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</si>
  <si>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</si>
  <si>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</si>
  <si>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</si>
  <si>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</si>
  <si>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</si>
  <si>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</si>
  <si>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</si>
  <si>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</si>
  <si>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</si>
  <si>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</si>
  <si>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</si>
  <si>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</si>
  <si>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</si>
  <si>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</si>
  <si>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</si>
  <si>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</si>
  <si>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</si>
  <si>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</si>
  <si>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</si>
  <si>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</si>
  <si>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</si>
  <si>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</si>
  <si>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</si>
  <si>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</si>
  <si>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</si>
  <si>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</si>
  <si>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</si>
  <si>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</si>
  <si>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</si>
  <si>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</si>
  <si>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</si>
  <si>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</si>
  <si>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</si>
  <si>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</si>
  <si>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</si>
  <si>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</si>
  <si>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</si>
  <si>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</si>
  <si>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</si>
  <si>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</si>
  <si>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</si>
  <si>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</si>
  <si>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</si>
  <si>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</si>
  <si>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</si>
  <si>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</si>
  <si>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</si>
  <si>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</si>
  <si>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</si>
  <si>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</si>
  <si>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</si>
  <si>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</si>
  <si>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</si>
  <si>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</si>
  <si>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</si>
  <si>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</si>
  <si>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</si>
  <si>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</si>
  <si>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</si>
  <si>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</si>
  <si>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</si>
  <si>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</si>
  <si>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</si>
  <si>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</si>
  <si>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</si>
  <si>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</si>
  <si>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</si>
  <si>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</si>
  <si>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</si>
  <si>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</si>
  <si>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</si>
  <si>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</si>
  <si>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</si>
  <si>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</si>
  <si>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</si>
  <si>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</si>
  <si>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</si>
  <si>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</si>
  <si>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</si>
  <si>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</si>
  <si>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</si>
  <si>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</si>
  <si>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</si>
  <si>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</si>
  <si>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</si>
  <si>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</si>
  <si>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</si>
  <si>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</si>
  <si>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</si>
  <si>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</si>
  <si>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</si>
  <si>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</si>
  <si>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</si>
  <si>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</si>
  <si>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</si>
  <si>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</si>
  <si>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</si>
  <si>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</si>
  <si>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</si>
  <si>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</si>
  <si>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</si>
  <si>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</si>
  <si>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</si>
  <si>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</si>
  <si>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</si>
  <si>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</si>
  <si>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</si>
  <si>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</si>
  <si>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</si>
  <si>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</si>
  <si>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</si>
  <si>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</si>
  <si>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</si>
  <si>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</si>
  <si>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</si>
  <si>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</si>
  <si>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</si>
  <si>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</si>
  <si>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</si>
  <si>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</si>
  <si>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</si>
  <si>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</si>
  <si>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</si>
  <si>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</si>
  <si>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</si>
  <si>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</si>
  <si>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</si>
  <si>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</si>
  <si>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</si>
  <si>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</si>
  <si>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</si>
  <si>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</si>
  <si>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</si>
  <si>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</si>
  <si>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</si>
  <si>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</si>
  <si>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</si>
  <si>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</si>
  <si>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</si>
  <si>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</si>
  <si>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</si>
  <si>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</si>
  <si>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</si>
  <si>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</si>
  <si>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</si>
  <si>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</si>
  <si>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</si>
  <si>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</si>
  <si>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</si>
  <si>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</si>
  <si>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</si>
  <si>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</si>
  <si>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</si>
  <si>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</si>
  <si>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</si>
  <si>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</si>
  <si>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</si>
  <si>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</si>
  <si>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</si>
  <si>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</si>
  <si>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</si>
  <si>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</si>
  <si>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</si>
  <si>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</si>
  <si>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</si>
  <si>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</si>
  <si>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</si>
  <si>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</si>
  <si>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</si>
  <si>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</si>
  <si>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</si>
  <si>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</si>
  <si>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</si>
  <si>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</si>
  <si>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</si>
  <si>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</si>
  <si>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</si>
  <si>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</si>
  <si>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</si>
  <si>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</si>
  <si>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</si>
  <si>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</si>
  <si>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</si>
  <si>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</si>
  <si>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</si>
  <si>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</si>
  <si>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</si>
  <si>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</si>
  <si>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</si>
  <si>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</si>
  <si>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</si>
  <si>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</si>
  <si>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</si>
  <si>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</si>
  <si>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</si>
  <si>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</si>
  <si>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</si>
  <si>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</si>
  <si>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</si>
  <si>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</si>
  <si>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</si>
  <si>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</si>
  <si>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</si>
  <si>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</si>
  <si>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</si>
  <si>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</si>
  <si>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</si>
  <si>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</si>
  <si>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</si>
  <si>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</si>
  <si>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</si>
  <si>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</si>
  <si>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</si>
  <si>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</si>
  <si>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</si>
  <si>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</si>
  <si>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</si>
  <si>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</si>
  <si>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</si>
  <si>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</si>
  <si>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</si>
  <si>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</si>
  <si>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</si>
  <si>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</si>
  <si>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</si>
  <si>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</si>
  <si>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</si>
  <si>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</si>
  <si>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</si>
  <si>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</si>
  <si>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</si>
  <si>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</si>
  <si>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</si>
  <si>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</si>
  <si>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</si>
  <si>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</si>
  <si>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</si>
  <si>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</si>
  <si>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</si>
  <si>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</si>
  <si>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</si>
  <si>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</si>
  <si>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</si>
  <si>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</si>
  <si>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</si>
  <si>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</si>
  <si>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</si>
  <si>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</si>
  <si>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</si>
  <si>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</si>
  <si>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</si>
  <si>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</si>
  <si>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</si>
  <si>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</si>
  <si>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</si>
  <si>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</si>
  <si>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</si>
  <si>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</si>
  <si>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</si>
  <si>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</si>
  <si>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</si>
  <si>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</si>
  <si>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</si>
  <si>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</si>
  <si>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</si>
  <si>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</si>
  <si>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</si>
  <si>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</si>
  <si>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</si>
  <si>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</si>
  <si>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</si>
  <si>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</si>
  <si>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</si>
  <si>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</si>
  <si>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</si>
  <si>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</si>
  <si>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</si>
  <si>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</si>
  <si>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</si>
  <si>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</si>
  <si>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</si>
  <si>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</si>
  <si>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</si>
  <si>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</si>
  <si>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</si>
  <si>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</si>
  <si>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</si>
  <si>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</si>
  <si>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</si>
  <si>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</si>
  <si>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</si>
  <si>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</si>
  <si>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</si>
  <si>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</si>
  <si>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</si>
  <si>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</si>
  <si>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</si>
  <si>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</si>
  <si>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</si>
  <si>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</si>
  <si>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</si>
  <si>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</si>
  <si>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</si>
  <si>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</si>
  <si>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</si>
  <si>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</si>
  <si>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</si>
  <si>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</si>
  <si>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</si>
  <si>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</si>
  <si>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</si>
  <si>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</si>
  <si>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</si>
  <si>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</si>
  <si>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</si>
  <si>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</si>
  <si>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</si>
  <si>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</si>
  <si>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</si>
  <si>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</si>
  <si>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</si>
  <si>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</si>
  <si>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</si>
  <si>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</si>
  <si>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</si>
  <si>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</si>
  <si>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</si>
  <si>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</si>
  <si>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</si>
  <si>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</si>
  <si>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</si>
  <si>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</si>
  <si>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</si>
  <si>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</si>
  <si>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</si>
  <si>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</si>
  <si>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</si>
  <si>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</si>
  <si>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</si>
  <si>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</si>
  <si>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</si>
  <si>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</si>
  <si>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</si>
  <si>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</si>
  <si>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</si>
  <si>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</si>
  <si>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</si>
  <si>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</si>
  <si>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</si>
  <si>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</si>
  <si>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</si>
  <si>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</si>
  <si>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</si>
  <si>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</si>
  <si>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</si>
  <si>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</si>
  <si>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</si>
  <si>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</si>
  <si>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</si>
  <si>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</si>
  <si>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</si>
  <si>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</si>
  <si>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</si>
  <si>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</si>
  <si>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</si>
  <si>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</si>
  <si>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</si>
  <si>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</si>
  <si>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</si>
  <si>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</si>
  <si>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</si>
  <si>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</si>
  <si>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</si>
  <si>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</si>
  <si>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</si>
  <si>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</si>
  <si>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</si>
  <si>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</si>
  <si>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</si>
  <si>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</si>
  <si>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</si>
  <si>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</si>
  <si>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</si>
  <si>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</si>
  <si>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</si>
  <si>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</si>
  <si>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</si>
  <si>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</si>
  <si>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</si>
  <si>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</si>
  <si>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</si>
  <si>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</si>
  <si>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</si>
  <si>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</si>
  <si>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</si>
  <si>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</si>
  <si>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</si>
  <si>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</si>
  <si>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</si>
  <si>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</si>
  <si>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</si>
  <si>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</si>
  <si>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</si>
  <si>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</si>
  <si>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</si>
  <si>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</si>
  <si>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</si>
  <si>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</si>
  <si>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</si>
  <si>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</si>
  <si>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</si>
  <si>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</si>
  <si>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</si>
  <si>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</si>
  <si>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</si>
  <si>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</si>
  <si>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</si>
  <si>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</si>
  <si>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</si>
  <si>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</si>
  <si>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</si>
  <si>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</si>
  <si>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</si>
  <si>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</si>
  <si>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</si>
  <si>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</si>
  <si>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</si>
  <si>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</si>
  <si>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</si>
  <si>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</si>
  <si>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</si>
  <si>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</si>
  <si>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</si>
  <si>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</si>
  <si>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</si>
  <si>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</si>
  <si>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</si>
  <si>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</si>
  <si>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</si>
  <si>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</si>
  <si>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</si>
  <si>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</si>
  <si>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</si>
  <si>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</si>
  <si>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</si>
  <si>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</si>
  <si>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</si>
  <si>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</si>
  <si>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</si>
  <si>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</si>
  <si>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</si>
  <si>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</si>
  <si>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</si>
  <si>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</si>
  <si>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</si>
  <si>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</si>
  <si>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</si>
  <si>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</si>
  <si>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</si>
  <si>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</si>
  <si>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</si>
  <si>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</si>
  <si>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</si>
  <si>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</si>
  <si>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</si>
  <si>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</si>
  <si>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</si>
  <si>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</si>
  <si>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</si>
  <si>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</si>
  <si>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</si>
  <si>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</si>
  <si>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</si>
  <si>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</si>
  <si>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</si>
  <si>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</si>
  <si>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</si>
  <si>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</si>
  <si>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</si>
  <si>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</si>
  <si>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</si>
  <si>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</si>
  <si>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</si>
  <si>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</si>
  <si>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</si>
  <si>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</si>
  <si>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</si>
  <si>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</si>
  <si>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</si>
  <si>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</si>
  <si>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</si>
  <si>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</si>
  <si>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</si>
  <si>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</si>
  <si>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</si>
  <si>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</si>
  <si>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</si>
  <si>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</si>
  <si>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</si>
  <si>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</si>
  <si>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</si>
  <si>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</si>
  <si>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</si>
  <si>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</si>
  <si>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</si>
  <si>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</si>
  <si>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</si>
  <si>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</si>
  <si>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</si>
  <si>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</si>
  <si>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</si>
  <si>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</si>
  <si>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</si>
  <si>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</si>
  <si>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</si>
  <si>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</si>
  <si>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</si>
  <si>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</si>
  <si>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</si>
  <si>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</si>
  <si>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</si>
  <si>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</si>
  <si>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</si>
  <si>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</si>
  <si>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</si>
  <si>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</si>
  <si>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</si>
  <si>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</si>
  <si>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</si>
  <si>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</si>
  <si>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</si>
  <si>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</si>
  <si>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</si>
  <si>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</si>
  <si>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</si>
  <si>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</si>
  <si>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</si>
  <si>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</si>
  <si>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</si>
  <si>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</si>
  <si>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</si>
  <si>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</si>
  <si>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</si>
  <si>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</si>
  <si>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</si>
  <si>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</si>
  <si>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</si>
  <si>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</si>
  <si>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</si>
  <si>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</si>
  <si>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</si>
  <si>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</si>
  <si>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</si>
  <si>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</si>
  <si>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</si>
  <si>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</si>
  <si>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</si>
  <si>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</si>
  <si>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</si>
  <si>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</si>
  <si>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</si>
  <si>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</si>
  <si>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</si>
  <si>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</si>
  <si>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</si>
  <si>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</si>
  <si>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</si>
  <si>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</si>
  <si>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</si>
  <si>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</si>
  <si>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</si>
  <si>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</si>
  <si>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</si>
  <si>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</si>
  <si>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</si>
  <si>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</si>
  <si>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</si>
  <si>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</si>
  <si>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</si>
  <si>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</si>
  <si>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</si>
  <si>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</si>
  <si>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</si>
  <si>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</si>
  <si>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</si>
  <si>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</si>
  <si>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</si>
  <si>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</si>
  <si>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</si>
  <si>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</si>
  <si>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</si>
  <si>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</si>
  <si>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</si>
  <si>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</si>
  <si>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</si>
  <si>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</si>
  <si>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</si>
  <si>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</si>
  <si>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</si>
  <si>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</si>
  <si>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</si>
  <si>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</si>
  <si>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</si>
  <si>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</si>
  <si>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</si>
  <si>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</si>
  <si>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</si>
  <si>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</si>
  <si>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</si>
  <si>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</si>
  <si>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</si>
  <si>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</si>
  <si>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</si>
  <si>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</si>
  <si>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</si>
  <si>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</si>
  <si>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</si>
  <si>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</si>
  <si>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</si>
  <si>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</si>
  <si>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</si>
  <si>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</si>
  <si>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</si>
  <si>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</si>
  <si>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</si>
  <si>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</si>
  <si>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</si>
  <si>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</si>
  <si>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</si>
  <si>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</si>
  <si>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</si>
  <si>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</si>
  <si>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</si>
  <si>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</si>
  <si>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</si>
  <si>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</si>
  <si>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</si>
  <si>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</si>
  <si>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</si>
  <si>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</si>
  <si>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</si>
  <si>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</si>
  <si>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</si>
  <si>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</si>
  <si>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</si>
  <si>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</si>
  <si>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</si>
  <si>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</si>
  <si>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</si>
  <si>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</si>
  <si>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</si>
  <si>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</si>
  <si>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</si>
  <si>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</si>
  <si>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</si>
  <si>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</si>
  <si>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</si>
  <si>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</si>
  <si>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</si>
  <si>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</si>
  <si>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</si>
  <si>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</si>
  <si>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</si>
  <si>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</si>
  <si>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</si>
  <si>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</si>
  <si>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</si>
  <si>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</si>
  <si>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</si>
  <si>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</si>
  <si>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</si>
  <si>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</si>
  <si>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</si>
  <si>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</si>
  <si>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</si>
  <si>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</si>
  <si>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</si>
  <si>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</si>
  <si>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</si>
  <si>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</si>
  <si>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</si>
  <si>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</si>
  <si>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</si>
  <si>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</si>
  <si>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</si>
  <si>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</si>
  <si>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</si>
  <si>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</si>
  <si>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</si>
  <si>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</si>
  <si>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</si>
  <si>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</si>
  <si>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</si>
  <si>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</si>
  <si>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</si>
  <si>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</si>
  <si>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</si>
  <si>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</si>
  <si>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</si>
  <si>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</si>
  <si>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</si>
  <si>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</si>
  <si>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</si>
  <si>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</si>
  <si>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</si>
  <si>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</si>
  <si>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</si>
  <si>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</si>
  <si>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</si>
  <si>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</si>
  <si>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</si>
  <si>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</si>
  <si>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</si>
  <si>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</si>
  <si>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</si>
  <si>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</si>
  <si>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</si>
  <si>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</si>
  <si>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</si>
  <si>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</si>
  <si>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</si>
  <si>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</si>
  <si>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</si>
  <si>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</si>
  <si>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</si>
  <si>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</si>
  <si>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</si>
  <si>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</si>
  <si>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</si>
  <si>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</si>
  <si>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</si>
  <si>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</si>
  <si>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</si>
  <si>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</si>
  <si>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</si>
  <si>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</si>
  <si>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</si>
  <si>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</si>
  <si>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</si>
  <si>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</si>
  <si>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</si>
  <si>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</si>
  <si>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</si>
  <si>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</si>
  <si>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</si>
  <si>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</si>
  <si>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</si>
  <si>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</si>
  <si>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</si>
  <si>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</si>
  <si>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</si>
  <si>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</si>
  <si>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</si>
  <si>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</si>
  <si>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</si>
  <si>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</si>
  <si>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</si>
  <si>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</si>
  <si>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</si>
  <si>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</si>
  <si>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</si>
  <si>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</si>
  <si>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</si>
  <si>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</si>
  <si>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</si>
  <si>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</si>
  <si>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</si>
  <si>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</si>
  <si>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</si>
  <si>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</si>
  <si>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</si>
  <si>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</si>
  <si>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</si>
  <si>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</si>
  <si>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</si>
  <si>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</si>
  <si>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</si>
  <si>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</si>
  <si>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</si>
  <si>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</si>
  <si>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</si>
  <si>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</si>
  <si>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</si>
  <si>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</si>
  <si>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</si>
  <si>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</si>
  <si>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</si>
  <si>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</si>
  <si>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</si>
  <si>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</si>
  <si>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</si>
  <si>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</si>
  <si>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</si>
  <si>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</si>
  <si>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</si>
  <si>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</si>
  <si>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</si>
  <si>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</si>
  <si>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</si>
  <si>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</si>
  <si>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</si>
  <si>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</si>
  <si>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</si>
  <si>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</si>
  <si>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</si>
  <si>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</si>
  <si>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</si>
  <si>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</si>
  <si>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</si>
  <si>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</si>
  <si>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</si>
  <si>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</si>
  <si>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</si>
  <si>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</si>
  <si>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</si>
  <si>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</si>
  <si>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</si>
  <si>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</si>
  <si>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</si>
  <si>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</si>
  <si>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</si>
  <si>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</si>
  <si>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</si>
  <si>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</si>
  <si>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</si>
  <si>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</si>
  <si>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</si>
  <si>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</si>
  <si>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</si>
  <si>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</si>
  <si>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</si>
  <si>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</si>
  <si>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</si>
  <si>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</si>
  <si>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</si>
  <si>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</si>
  <si>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</si>
  <si>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</si>
  <si>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</si>
  <si>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</si>
  <si>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</si>
  <si>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</si>
  <si>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</si>
  <si>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</si>
  <si>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</si>
  <si>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</si>
  <si>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</si>
  <si>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</si>
  <si>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</si>
  <si>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</si>
  <si>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</si>
  <si>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</si>
  <si>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</si>
  <si>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</si>
  <si>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</si>
  <si>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</si>
  <si>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</si>
  <si>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</si>
  <si>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</si>
  <si>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</si>
  <si>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</si>
  <si>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</si>
  <si>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</si>
  <si>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</si>
  <si>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</si>
  <si>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</si>
  <si>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</si>
  <si>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</si>
  <si>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</si>
  <si>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</si>
  <si>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</si>
  <si>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</si>
  <si>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</si>
  <si>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</si>
  <si>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</si>
  <si>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</si>
  <si>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</si>
  <si>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</si>
  <si>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</si>
  <si>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</si>
  <si>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</si>
  <si>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</si>
  <si>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</si>
  <si>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</si>
  <si>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</si>
  <si>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</si>
  <si>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</si>
  <si>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</si>
  <si>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</si>
  <si>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</si>
  <si>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</si>
  <si>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</si>
  <si>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</si>
  <si>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</si>
  <si>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</si>
  <si>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</si>
  <si>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</si>
  <si>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</si>
  <si>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</si>
  <si>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</si>
  <si>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</si>
  <si>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</si>
  <si>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</si>
  <si>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</si>
  <si>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</si>
  <si>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</si>
  <si>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</si>
  <si>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</si>
  <si>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</si>
  <si>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</si>
  <si>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</si>
  <si>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</si>
  <si>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</si>
  <si>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</si>
  <si>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</si>
  <si>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</si>
  <si>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</si>
  <si>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</si>
  <si>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</si>
  <si>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</si>
  <si>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</si>
  <si>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</si>
  <si>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</si>
  <si>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</si>
  <si>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</si>
  <si>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</si>
  <si>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</si>
  <si>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</si>
  <si>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</si>
  <si>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</si>
  <si>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</si>
  <si>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</si>
  <si>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</si>
  <si>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</si>
  <si>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</si>
  <si>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</si>
  <si>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</si>
  <si>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</si>
  <si>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</si>
  <si>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</si>
  <si>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</si>
  <si>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</si>
  <si>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</si>
  <si>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</si>
  <si>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</si>
  <si>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</si>
  <si>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</si>
  <si>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</si>
  <si>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</si>
  <si>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</si>
  <si>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</si>
  <si>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</si>
  <si>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</si>
  <si>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</si>
  <si>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</si>
  <si>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</si>
  <si>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</si>
  <si>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</si>
  <si>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</si>
  <si>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</si>
  <si>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</si>
  <si>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</si>
  <si>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</si>
  <si>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</si>
  <si>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</si>
  <si>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</si>
  <si>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</si>
  <si>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</si>
  <si>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</si>
  <si>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</si>
  <si>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</si>
  <si>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</si>
  <si>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</si>
  <si>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</si>
  <si>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</si>
  <si>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</si>
  <si>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</si>
  <si>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</si>
  <si>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</si>
  <si>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</si>
  <si>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</si>
  <si>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</si>
  <si>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</si>
  <si>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</si>
  <si>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</si>
  <si>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</si>
  <si>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</si>
  <si>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</si>
  <si>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</si>
  <si>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</si>
  <si>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</si>
  <si>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</si>
  <si>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</si>
  <si>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</si>
  <si>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</si>
  <si>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</si>
  <si>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</si>
  <si>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</si>
  <si>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</si>
  <si>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</si>
  <si>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</si>
  <si>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</si>
  <si>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</si>
  <si>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</si>
  <si>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</si>
  <si>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</si>
  <si>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</si>
  <si>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</si>
  <si>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</si>
  <si>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</si>
  <si>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</si>
  <si>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</si>
  <si>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</si>
  <si>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</si>
  <si>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</si>
  <si>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</si>
  <si>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</si>
  <si>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</si>
  <si>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</si>
  <si>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</si>
  <si>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</si>
  <si>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</si>
  <si>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</si>
  <si>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</si>
  <si>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</si>
  <si>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</si>
  <si>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</si>
  <si>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</si>
  <si>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</si>
  <si>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</si>
  <si>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</si>
  <si>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</si>
  <si>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</si>
  <si>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</si>
  <si>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</si>
  <si>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</si>
  <si>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</si>
  <si>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</si>
  <si>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</si>
  <si>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</si>
  <si>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</si>
  <si>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</si>
  <si>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</si>
  <si>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</si>
  <si>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</si>
  <si>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</si>
  <si>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</si>
  <si>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</si>
  <si>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</si>
  <si>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</si>
  <si>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</si>
  <si>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</si>
  <si>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</si>
  <si>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</si>
  <si>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</si>
  <si>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</si>
  <si>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</si>
  <si>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</si>
  <si>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</si>
  <si>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</si>
  <si>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</si>
  <si>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</si>
  <si>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</si>
  <si>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</si>
  <si>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</si>
  <si>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</si>
  <si>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</si>
  <si>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</si>
  <si>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</si>
  <si>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</si>
  <si>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</si>
  <si>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</si>
  <si>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</si>
  <si>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</si>
  <si>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</si>
  <si>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</si>
  <si>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</si>
  <si>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</si>
  <si>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</si>
  <si>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</si>
  <si>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</si>
  <si>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</si>
  <si>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</si>
  <si>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</si>
  <si>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</si>
  <si>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</si>
  <si>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</si>
  <si>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</si>
  <si>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</si>
  <si>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</si>
  <si>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</si>
  <si>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</si>
  <si>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</si>
  <si>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</si>
  <si>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</si>
  <si>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</si>
  <si>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</si>
  <si>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</si>
  <si>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</si>
  <si>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</si>
  <si>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</si>
  <si>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</si>
  <si>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</si>
  <si>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</si>
  <si>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</si>
  <si>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</si>
  <si>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</si>
  <si>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</si>
  <si>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</si>
  <si>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</si>
  <si>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</si>
  <si>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</si>
  <si>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</si>
  <si>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</si>
  <si>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</si>
  <si>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</si>
  <si>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</si>
  <si>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</si>
  <si>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</si>
  <si>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</si>
  <si>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</si>
  <si>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</si>
  <si>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</si>
  <si>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</si>
  <si>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</si>
  <si>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</si>
  <si>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</si>
  <si>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</si>
  <si>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</si>
  <si>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</si>
  <si>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</si>
  <si>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</si>
  <si>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</si>
  <si>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</si>
  <si>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</si>
  <si>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</si>
  <si>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</si>
  <si>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</si>
  <si>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</si>
  <si>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</si>
  <si>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</si>
  <si>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</si>
  <si>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</si>
  <si>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</si>
  <si>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</si>
  <si>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</si>
  <si>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</si>
  <si>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</si>
  <si>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</si>
  <si>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</si>
  <si>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</si>
  <si>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</si>
  <si>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</si>
  <si>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</si>
  <si>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</si>
  <si>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</si>
  <si>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</si>
  <si>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</si>
  <si>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</si>
  <si>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</si>
  <si>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</si>
  <si>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</si>
  <si>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</si>
  <si>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</si>
  <si>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</si>
  <si>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</si>
  <si>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</si>
  <si>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</si>
  <si>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</si>
  <si>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</si>
  <si>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</si>
  <si>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</si>
  <si>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</si>
  <si>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</si>
  <si>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</si>
  <si>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</si>
  <si>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</si>
  <si>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</si>
  <si>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</si>
  <si>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</si>
  <si>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</si>
  <si>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</si>
  <si>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</si>
  <si>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</si>
  <si>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</si>
  <si>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</si>
  <si>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</si>
  <si>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</si>
  <si>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</si>
  <si>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</si>
  <si>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</si>
  <si>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</si>
  <si>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</si>
  <si>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</si>
  <si>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</si>
  <si>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</si>
  <si>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</si>
  <si>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</si>
  <si>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</si>
  <si>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</si>
  <si>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</si>
  <si>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</si>
  <si>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</si>
  <si>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</si>
  <si>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</si>
  <si>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</si>
  <si>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</si>
  <si>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</si>
  <si>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</si>
  <si>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</si>
  <si>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</si>
  <si>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</si>
  <si>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</si>
  <si>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</si>
  <si>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</si>
  <si>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</si>
  <si>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</si>
  <si>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</si>
  <si>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</si>
  <si>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</si>
  <si>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</si>
  <si>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</si>
  <si>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</si>
  <si>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</si>
  <si>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</si>
  <si>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</si>
  <si>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</si>
  <si>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</si>
  <si>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</si>
  <si>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</si>
  <si>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</si>
  <si>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</si>
  <si>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</si>
  <si>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</si>
  <si>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</si>
  <si>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</si>
  <si>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</si>
  <si>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</si>
  <si>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</si>
  <si>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</si>
  <si>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</si>
  <si>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</si>
  <si>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</si>
  <si>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</si>
  <si>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</si>
  <si>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</si>
  <si>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</si>
  <si>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</si>
  <si>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</si>
  <si>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</si>
  <si>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</si>
  <si>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</si>
  <si>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</si>
  <si>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</si>
  <si>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</si>
  <si>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</si>
  <si>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</si>
  <si>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</si>
  <si>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</si>
  <si>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</si>
  <si>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</si>
  <si>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</si>
  <si>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</si>
  <si>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</si>
  <si>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</si>
  <si>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</si>
  <si>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</si>
  <si>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</si>
  <si>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</si>
  <si>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</si>
  <si>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</si>
  <si>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</si>
  <si>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</si>
  <si>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</si>
  <si>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</si>
  <si>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</si>
  <si>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</si>
  <si>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</si>
  <si>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</si>
  <si>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</si>
  <si>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</si>
  <si>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</si>
  <si>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</si>
  <si>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</si>
  <si>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</si>
  <si>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</si>
  <si>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</si>
  <si>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</si>
  <si>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</si>
  <si>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</si>
  <si>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</si>
  <si>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</si>
  <si>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</si>
  <si>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</si>
  <si>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</si>
  <si>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</si>
  <si>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</si>
  <si>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</si>
  <si>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</si>
  <si>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</si>
  <si>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</si>
  <si>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</si>
  <si>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</si>
  <si>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</si>
  <si>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</si>
  <si>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</si>
  <si>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</si>
  <si>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</si>
  <si>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</si>
  <si>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</si>
  <si>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</si>
  <si>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</si>
  <si>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</si>
  <si>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</si>
  <si>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</si>
  <si>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</si>
  <si>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</si>
  <si>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</si>
  <si>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</si>
  <si>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</si>
  <si>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</si>
  <si>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</si>
  <si>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</si>
  <si>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</si>
  <si>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</si>
  <si>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</si>
  <si>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</si>
  <si>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</si>
  <si>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</si>
  <si>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</si>
  <si>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</si>
  <si>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</si>
  <si>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</si>
  <si>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</si>
  <si>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</si>
  <si>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</si>
  <si>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</si>
  <si>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</si>
  <si>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</si>
  <si>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</si>
  <si>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</si>
  <si>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</si>
  <si>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</si>
  <si>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</si>
  <si>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</si>
  <si>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</si>
  <si>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</si>
  <si>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</si>
  <si>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</si>
  <si>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</si>
  <si>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</si>
  <si>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</si>
  <si>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</si>
  <si>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</si>
  <si>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</si>
  <si>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</si>
  <si>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</si>
  <si>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</si>
  <si>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</si>
  <si>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</si>
  <si>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</si>
  <si>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</si>
  <si>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</si>
  <si>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</si>
  <si>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</si>
  <si>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</si>
  <si>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</si>
  <si>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</si>
  <si>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</si>
  <si>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</si>
  <si>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</si>
  <si>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</si>
  <si>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</si>
  <si>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</si>
  <si>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</si>
  <si>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</si>
  <si>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</si>
  <si>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</si>
  <si>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</si>
  <si>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</si>
  <si>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</si>
  <si>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</si>
  <si>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</si>
  <si>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</si>
  <si>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</si>
  <si>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</si>
  <si>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</si>
  <si>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</si>
  <si>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</si>
  <si>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</si>
  <si>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</si>
  <si>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</si>
  <si>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</si>
  <si>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</si>
  <si>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</si>
  <si>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</si>
  <si>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</si>
  <si>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</si>
  <si>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</si>
  <si>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</si>
  <si>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</si>
  <si>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</si>
  <si>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</si>
  <si>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</si>
  <si>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</si>
  <si>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</si>
  <si>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</si>
  <si>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</si>
  <si>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</si>
  <si>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</si>
  <si>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</si>
  <si>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</si>
  <si>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</si>
  <si>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</si>
  <si>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</si>
  <si>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</si>
  <si>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</si>
  <si>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</si>
  <si>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</si>
  <si>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</si>
  <si>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</si>
  <si>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</si>
  <si>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</si>
  <si>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</si>
  <si>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</si>
  <si>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</si>
  <si>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</si>
  <si>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</si>
  <si>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</si>
  <si>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</si>
  <si>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</si>
  <si>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</si>
  <si>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</si>
  <si>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</si>
  <si>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</si>
  <si>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</si>
  <si>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</si>
  <si>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</si>
  <si>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</si>
  <si>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</si>
  <si>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</si>
  <si>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</si>
  <si>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</si>
  <si>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</si>
  <si>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</si>
  <si>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</si>
  <si>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</si>
  <si>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</si>
  <si>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</si>
  <si>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</si>
  <si>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</si>
  <si>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</si>
  <si>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</si>
  <si>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</si>
  <si>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</si>
  <si>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</si>
  <si>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</si>
  <si>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</si>
  <si>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</si>
  <si>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</si>
  <si>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</si>
  <si>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</si>
  <si>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</si>
  <si>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</si>
  <si>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</si>
  <si>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</si>
  <si>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</si>
  <si>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</si>
  <si>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</si>
  <si>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</si>
  <si>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</si>
  <si>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</si>
  <si>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</si>
  <si>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</si>
  <si>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</si>
  <si>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</si>
  <si>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</si>
  <si>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</si>
  <si>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</si>
  <si>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</si>
  <si>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</si>
  <si>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</si>
  <si>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</si>
  <si>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</si>
  <si>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</si>
  <si>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</si>
  <si>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</si>
  <si>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</si>
  <si>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</si>
  <si>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</si>
  <si>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</si>
  <si>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</si>
  <si>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</si>
  <si>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</si>
  <si>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</si>
  <si>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</si>
  <si>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</si>
  <si>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</si>
  <si>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</si>
  <si>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</si>
  <si>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</si>
  <si>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</si>
  <si>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</si>
  <si>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</si>
  <si>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</si>
  <si>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</si>
  <si>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</si>
  <si>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</si>
  <si>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</si>
  <si>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</si>
  <si>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</si>
  <si>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</si>
  <si>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</si>
  <si>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</si>
  <si>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</si>
  <si>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</si>
  <si>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</si>
  <si>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</si>
  <si>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</si>
  <si>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</si>
  <si>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</si>
  <si>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</si>
  <si>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</si>
  <si>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</si>
  <si>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</si>
  <si>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</si>
  <si>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</si>
  <si>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</si>
  <si>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</si>
  <si>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</si>
  <si>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</si>
  <si>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</si>
  <si>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</si>
  <si>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</si>
  <si>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</si>
  <si>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</si>
  <si>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</si>
  <si>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</si>
  <si>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</si>
  <si>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</si>
  <si>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</si>
  <si>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</si>
  <si>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</si>
  <si>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</si>
  <si>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</si>
  <si>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</si>
  <si>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</si>
  <si>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</si>
  <si>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</si>
  <si>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</si>
  <si>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</si>
  <si>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</si>
  <si>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</si>
  <si>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</si>
  <si>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</si>
  <si>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</si>
  <si>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</si>
  <si>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</si>
  <si>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</si>
  <si>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</si>
  <si>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</si>
  <si>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</si>
  <si>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</si>
  <si>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</si>
  <si>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</si>
  <si>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</si>
  <si>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</si>
  <si>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</si>
  <si>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</si>
  <si>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</si>
  <si>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</si>
  <si>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</si>
  <si>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</si>
  <si>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</si>
  <si>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</si>
  <si>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</si>
  <si>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</si>
  <si>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</si>
  <si>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</si>
  <si>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</si>
  <si>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</si>
  <si>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</si>
  <si>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</si>
  <si>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</si>
  <si>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</si>
  <si>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</si>
  <si>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</si>
  <si>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</si>
  <si>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</si>
  <si>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</si>
  <si>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</si>
  <si>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</si>
  <si>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</si>
  <si>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</si>
  <si>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</si>
  <si>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</si>
  <si>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</si>
  <si>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</si>
  <si>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</si>
  <si>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</si>
  <si>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</si>
  <si>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</si>
  <si>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</si>
  <si>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</si>
  <si>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</si>
  <si>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</si>
  <si>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</si>
  <si>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</si>
  <si>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</si>
  <si>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</si>
  <si>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</si>
  <si>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</si>
  <si>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</si>
  <si>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</si>
  <si>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</si>
  <si>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</si>
  <si>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</si>
  <si>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</si>
  <si>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</si>
  <si>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</si>
  <si>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</si>
  <si>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</si>
  <si>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</si>
  <si>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</si>
  <si>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</si>
  <si>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</si>
  <si>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</si>
  <si>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</si>
  <si>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</si>
  <si>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</si>
  <si>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</si>
  <si>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</si>
  <si>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</si>
  <si>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</si>
  <si>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</si>
  <si>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</si>
  <si>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</si>
  <si>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</si>
  <si>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</si>
  <si>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</si>
  <si>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</si>
  <si>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</si>
  <si>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</si>
  <si>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</si>
  <si>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</si>
  <si>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</si>
  <si>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</si>
  <si>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</si>
  <si>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</si>
  <si>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</si>
  <si>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</si>
  <si>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</si>
  <si>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</si>
  <si>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</si>
  <si>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</si>
  <si>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</si>
  <si>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</si>
  <si>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</si>
  <si>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</si>
  <si>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</si>
  <si>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</si>
  <si>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</si>
  <si>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</si>
  <si>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</si>
  <si>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</si>
  <si>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</si>
  <si>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</si>
  <si>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</si>
  <si>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</si>
  <si>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</si>
  <si>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</si>
  <si>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</si>
  <si>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</si>
  <si>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</si>
  <si>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</si>
  <si>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</si>
  <si>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</si>
  <si>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</si>
  <si>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</si>
  <si>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</si>
  <si>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</si>
  <si>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</si>
  <si>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</si>
  <si>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</si>
  <si>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</si>
  <si>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</si>
  <si>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</si>
  <si>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</si>
  <si>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</si>
  <si>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</si>
  <si>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</si>
  <si>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</si>
  <si>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</si>
  <si>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</si>
  <si>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</si>
  <si>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</si>
  <si>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</si>
  <si>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</si>
  <si>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</si>
  <si>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</si>
  <si>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</si>
  <si>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</si>
  <si>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</si>
  <si>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</si>
  <si>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</si>
  <si>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</si>
  <si>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</si>
  <si>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</si>
  <si>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</si>
  <si>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</si>
  <si>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</si>
  <si>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</si>
  <si>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</si>
  <si>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</si>
  <si>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</si>
  <si>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</si>
  <si>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</si>
  <si>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</si>
  <si>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</si>
  <si>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</si>
  <si>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</si>
  <si>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</si>
  <si>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</si>
  <si>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</si>
  <si>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</si>
  <si>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</si>
  <si>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</si>
  <si>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</si>
  <si>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</si>
  <si>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</si>
  <si>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</si>
  <si>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</si>
  <si>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</si>
  <si>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</si>
  <si>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</si>
  <si>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</si>
  <si>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</si>
  <si>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</si>
  <si>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</si>
  <si>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</si>
  <si>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</si>
  <si>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</si>
  <si>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</si>
  <si>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</si>
  <si>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</si>
  <si>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</si>
  <si>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</si>
  <si>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</si>
  <si>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</si>
  <si>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</si>
  <si>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</si>
  <si>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</si>
  <si>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</si>
  <si>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</si>
  <si>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</si>
  <si>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</si>
  <si>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</si>
  <si>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</si>
  <si>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</si>
  <si>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</si>
  <si>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</si>
  <si>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</si>
  <si>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</si>
  <si>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</si>
  <si>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</si>
  <si>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</si>
  <si>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</si>
  <si>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</si>
  <si>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</si>
  <si>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</si>
  <si>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</si>
  <si>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</si>
  <si>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</si>
  <si>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</si>
  <si>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</si>
  <si>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</si>
  <si>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</si>
  <si>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</si>
  <si>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</si>
  <si>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</si>
  <si>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</si>
  <si>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</si>
  <si>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</si>
  <si>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</si>
  <si>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</si>
  <si>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</si>
  <si>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</si>
  <si>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</si>
  <si>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</si>
  <si>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</si>
  <si>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</si>
  <si>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</si>
  <si>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</si>
  <si>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</si>
  <si>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</si>
  <si>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</si>
  <si>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</si>
  <si>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</si>
  <si>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</si>
  <si>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</si>
  <si>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</si>
  <si>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</si>
  <si>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</si>
  <si>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</si>
  <si>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</si>
  <si>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</si>
  <si>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</si>
  <si>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</si>
  <si>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</si>
  <si>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</si>
  <si>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</si>
  <si>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</si>
  <si>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</si>
  <si>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</si>
  <si>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</si>
  <si>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</si>
  <si>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</si>
  <si>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</si>
  <si>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</si>
  <si>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</si>
  <si>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</si>
  <si>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</si>
  <si>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</si>
  <si>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</si>
  <si>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</si>
  <si>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</si>
  <si>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</si>
  <si>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</si>
  <si>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</si>
  <si>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</si>
  <si>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</si>
  <si>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</si>
  <si>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</si>
  <si>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</si>
  <si>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</si>
  <si>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</si>
  <si>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</si>
  <si>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</si>
  <si>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</si>
  <si>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</si>
  <si>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</si>
  <si>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</si>
  <si>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</si>
  <si>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</si>
  <si>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</si>
  <si>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</si>
  <si>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</si>
  <si>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</si>
  <si>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</si>
  <si>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</si>
  <si>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</si>
  <si>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</si>
  <si>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</si>
  <si>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</si>
  <si>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</si>
  <si>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</si>
  <si>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</si>
  <si>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</si>
  <si>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</si>
  <si>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</si>
  <si>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</si>
  <si>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</si>
  <si>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</si>
  <si>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</si>
  <si>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</si>
  <si>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</si>
  <si>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</si>
  <si>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</si>
  <si>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</si>
  <si>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</si>
  <si>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</si>
  <si>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</si>
  <si>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</si>
  <si>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</si>
  <si>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</si>
  <si>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</si>
  <si>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</si>
  <si>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</si>
  <si>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</si>
  <si>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</si>
  <si>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</si>
  <si>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</si>
  <si>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</si>
  <si>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</si>
  <si>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</si>
  <si>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</si>
  <si>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</si>
  <si>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</si>
  <si>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</si>
  <si>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</si>
  <si>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</si>
  <si>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</si>
  <si>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</si>
  <si>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</si>
  <si>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</si>
  <si>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</si>
  <si>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</si>
  <si>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</si>
  <si>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</si>
  <si>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</si>
  <si>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</si>
  <si>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</si>
  <si>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</si>
  <si>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</si>
  <si>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</si>
  <si>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</si>
  <si>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</si>
  <si>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</si>
  <si>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</si>
  <si>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</si>
  <si>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</si>
  <si>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</si>
  <si>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</si>
  <si>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</si>
  <si>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</si>
  <si>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</si>
  <si>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</si>
  <si>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</si>
  <si>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</si>
  <si>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</si>
  <si>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</si>
  <si>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</si>
  <si>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</si>
  <si>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</si>
  <si>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</si>
  <si>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</si>
  <si>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</si>
  <si>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</si>
  <si>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</si>
  <si>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</si>
  <si>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</si>
  <si>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</si>
  <si>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</si>
  <si>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</si>
  <si>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</si>
  <si>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</si>
  <si>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</si>
  <si>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</si>
  <si>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</si>
  <si>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</si>
  <si>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</si>
  <si>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</si>
  <si>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</si>
  <si>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</si>
  <si>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</si>
  <si>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</si>
  <si>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</si>
  <si>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</si>
  <si>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</si>
  <si>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</si>
  <si>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</si>
  <si>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</si>
  <si>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</si>
  <si>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</si>
  <si>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</si>
  <si>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</si>
  <si>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</si>
  <si>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</si>
  <si>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</si>
  <si>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</si>
  <si>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</si>
  <si>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</si>
  <si>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</si>
  <si>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</si>
  <si>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</si>
  <si>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</si>
  <si>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</si>
  <si>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</si>
  <si>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</si>
  <si>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</si>
  <si>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</si>
  <si>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</si>
  <si>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</si>
  <si>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</si>
  <si>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</si>
  <si>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</si>
  <si>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</si>
  <si>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</si>
  <si>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</si>
  <si>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</si>
  <si>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</si>
  <si>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</si>
  <si>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</si>
  <si>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</si>
  <si>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</si>
  <si>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</si>
  <si>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</si>
  <si>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</si>
  <si>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</si>
  <si>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</si>
  <si>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</si>
  <si>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</si>
  <si>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</si>
  <si>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</si>
  <si>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</si>
  <si>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</si>
  <si>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</si>
  <si>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</si>
  <si>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</si>
  <si>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</si>
  <si>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</si>
  <si>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</si>
  <si>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</si>
  <si>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</si>
  <si>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</si>
  <si>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</si>
  <si>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</si>
  <si>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</si>
  <si>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</si>
  <si>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</si>
  <si>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</si>
  <si>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</si>
  <si>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</si>
  <si>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</si>
  <si>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</si>
  <si>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</si>
  <si>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</si>
  <si>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</si>
  <si>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</si>
  <si>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</si>
  <si>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</si>
  <si>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</si>
  <si>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</si>
  <si>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</si>
  <si>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</si>
  <si>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</si>
  <si>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</si>
  <si>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</si>
  <si>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</si>
  <si>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</si>
  <si>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</si>
  <si>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</si>
  <si>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</si>
  <si>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</si>
  <si>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</si>
  <si>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</si>
  <si>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</si>
  <si>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</si>
  <si>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</si>
  <si>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</si>
  <si>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</si>
  <si>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</si>
  <si>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</si>
  <si>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</si>
  <si>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</si>
  <si>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</si>
  <si>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</si>
  <si>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</si>
  <si>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</si>
  <si>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</si>
  <si>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</si>
  <si>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</si>
  <si>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</si>
  <si>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</si>
  <si>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</si>
  <si>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</si>
  <si>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</si>
  <si>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</si>
  <si>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</si>
  <si>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</si>
  <si>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</si>
  <si>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</si>
  <si>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</si>
  <si>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</si>
  <si>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</si>
  <si>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</si>
  <si>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</si>
  <si>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</si>
  <si>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</si>
  <si>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</si>
  <si>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</si>
  <si>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</si>
  <si>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</si>
  <si>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</si>
  <si>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</si>
  <si>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</si>
  <si>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</si>
  <si>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</si>
  <si>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</si>
  <si>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</si>
  <si>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</si>
  <si>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</si>
  <si>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</si>
  <si>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</si>
  <si>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</si>
  <si>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</si>
  <si>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</si>
  <si>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</si>
  <si>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</si>
  <si>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</si>
  <si>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</si>
  <si>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</si>
  <si>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</si>
  <si>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</si>
  <si>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</si>
  <si>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</si>
  <si>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</si>
  <si>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</si>
  <si>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</si>
  <si>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</si>
  <si>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</si>
  <si>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</si>
  <si>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</si>
  <si>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</si>
  <si>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</si>
  <si>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</si>
  <si>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</si>
  <si>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</si>
  <si>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</si>
  <si>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</si>
  <si>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</si>
  <si>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</si>
  <si>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</si>
  <si>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</si>
  <si>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</si>
  <si>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</si>
  <si>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</si>
  <si>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</si>
  <si>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</si>
  <si>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</si>
  <si>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</si>
  <si>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</si>
  <si>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</si>
  <si>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</si>
  <si>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</si>
  <si>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</si>
  <si>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</si>
  <si>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</si>
  <si>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</si>
  <si>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</si>
  <si>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</si>
  <si>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</si>
  <si>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</si>
  <si>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</si>
  <si>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</si>
  <si>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</si>
  <si>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</si>
  <si>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</si>
  <si>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</si>
  <si>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</si>
  <si>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</si>
  <si>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</si>
  <si>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</si>
  <si>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</si>
  <si>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</si>
  <si>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</si>
  <si>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</si>
  <si>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</si>
  <si>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</si>
  <si>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</si>
  <si>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</si>
  <si>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</si>
  <si>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</si>
  <si>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</si>
  <si>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</si>
  <si>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</si>
  <si>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</si>
  <si>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</si>
  <si>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</si>
  <si>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</si>
  <si>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</si>
  <si>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</si>
  <si>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</si>
  <si>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</si>
  <si>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</si>
  <si>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</si>
  <si>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</si>
  <si>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</si>
  <si>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</si>
  <si>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</si>
  <si>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</si>
  <si>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</si>
  <si>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</si>
  <si>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</si>
  <si>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</si>
  <si>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</si>
  <si>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</si>
  <si>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</si>
  <si>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</si>
  <si>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</si>
  <si>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</si>
  <si>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</si>
  <si>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</si>
  <si>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</si>
  <si>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</si>
  <si>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</si>
  <si>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</si>
  <si>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</si>
  <si>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</si>
  <si>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</si>
  <si>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</si>
  <si>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</si>
  <si>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</si>
  <si>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</si>
  <si>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</si>
  <si>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</si>
  <si>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</si>
  <si>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</si>
  <si>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</si>
  <si>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</si>
  <si>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</si>
  <si>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</si>
  <si>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</si>
  <si>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</si>
  <si>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</si>
  <si>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</si>
  <si>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</si>
  <si>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</si>
  <si>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</si>
  <si>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</si>
  <si>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</si>
  <si>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</si>
  <si>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</si>
  <si>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</si>
  <si>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</si>
  <si>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</si>
  <si>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</si>
  <si>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</si>
  <si>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</si>
  <si>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</si>
  <si>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</si>
  <si>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</si>
  <si>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</si>
  <si>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</si>
  <si>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</si>
  <si>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</si>
  <si>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</si>
  <si>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</si>
  <si>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</si>
  <si>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</si>
  <si>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</si>
  <si>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</si>
  <si>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</si>
  <si>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</si>
  <si>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</si>
  <si>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</si>
  <si>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</si>
  <si>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</si>
  <si>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</si>
  <si>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</si>
  <si>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</si>
  <si>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</si>
  <si>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</si>
  <si>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</si>
  <si>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</si>
  <si>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</si>
  <si>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</si>
  <si>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</si>
  <si>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</si>
  <si>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</si>
  <si>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</si>
  <si>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</si>
  <si>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</si>
  <si>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</si>
  <si>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</si>
  <si>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</si>
  <si>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</si>
  <si>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</si>
  <si>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</si>
  <si>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</si>
  <si>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</si>
  <si>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</si>
  <si>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</si>
  <si>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</si>
  <si>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</si>
  <si>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</si>
  <si>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</si>
  <si>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</si>
  <si>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</si>
  <si>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</si>
  <si>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</si>
  <si>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</si>
  <si>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</si>
  <si>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</si>
  <si>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</si>
  <si>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</si>
  <si>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</si>
  <si>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</si>
  <si>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</si>
  <si>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</si>
  <si>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</si>
  <si>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</si>
  <si>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</si>
  <si>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</si>
  <si>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</si>
  <si>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</si>
  <si>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</si>
  <si>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</si>
  <si>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</si>
  <si>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</si>
  <si>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</si>
  <si>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</si>
  <si>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</si>
  <si>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</si>
  <si>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</si>
  <si>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</si>
  <si>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</si>
  <si>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</si>
  <si>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</si>
  <si>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</si>
  <si>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</si>
  <si>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</si>
  <si>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</si>
  <si>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</si>
  <si>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</si>
  <si>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</si>
  <si>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</si>
  <si>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</si>
  <si>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</si>
  <si>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</si>
  <si>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</si>
  <si>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</si>
  <si>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</si>
  <si>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</si>
  <si>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</si>
  <si>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</si>
  <si>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</si>
  <si>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</si>
  <si>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</si>
  <si>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</si>
  <si>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</si>
  <si>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</si>
  <si>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</si>
  <si>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</si>
  <si>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</si>
  <si>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</si>
  <si>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</si>
  <si>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</si>
  <si>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</si>
  <si>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</si>
  <si>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</si>
  <si>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</si>
  <si>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</si>
  <si>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</si>
  <si>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</si>
  <si>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</si>
  <si>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</si>
  <si>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</si>
  <si>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</si>
  <si>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</si>
  <si>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</si>
  <si>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</si>
  <si>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</si>
  <si>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</si>
  <si>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</si>
  <si>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</si>
  <si>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</si>
  <si>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</si>
  <si>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</si>
  <si>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</si>
  <si>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</si>
  <si>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</si>
  <si>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</si>
  <si>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</si>
  <si>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</si>
  <si>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</si>
  <si>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</si>
  <si>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</si>
  <si>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</si>
  <si>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</si>
  <si>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</si>
  <si>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</si>
  <si>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</si>
  <si>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</si>
  <si>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</si>
  <si>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</si>
  <si>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</si>
  <si>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</si>
  <si>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</si>
  <si>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</si>
  <si>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</si>
  <si>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</si>
  <si>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</si>
  <si>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</si>
  <si>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</si>
  <si>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</si>
  <si>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</si>
  <si>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</si>
  <si>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</si>
  <si>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</si>
  <si>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</si>
  <si>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</si>
  <si>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</si>
  <si>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</si>
  <si>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</si>
  <si>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</si>
  <si>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</si>
  <si>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</si>
  <si>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</si>
  <si>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</si>
  <si>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</si>
  <si>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</si>
  <si>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</si>
  <si>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</si>
  <si>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</si>
  <si>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</si>
  <si>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</si>
  <si>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</si>
  <si>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</si>
  <si>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</si>
  <si>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</si>
  <si>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</si>
  <si>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</si>
  <si>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</si>
  <si>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</si>
  <si>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</si>
  <si>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</si>
  <si>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</si>
  <si>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</si>
  <si>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</si>
  <si>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</si>
  <si>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</si>
  <si>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</si>
  <si>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</si>
  <si>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</si>
  <si>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</si>
  <si>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</si>
  <si>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</si>
  <si>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</si>
  <si>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</si>
  <si>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</si>
  <si>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</si>
  <si>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</si>
  <si>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</si>
  <si>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</si>
  <si>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</si>
  <si>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</si>
  <si>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</si>
  <si>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</si>
  <si>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</si>
  <si>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</si>
  <si>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</si>
  <si>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</si>
  <si>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</si>
  <si>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</si>
  <si>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</si>
  <si>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</si>
  <si>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</si>
  <si>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</si>
  <si>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</si>
  <si>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</si>
  <si>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</si>
  <si>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</si>
  <si>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</si>
  <si>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</si>
  <si>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</si>
  <si>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</si>
  <si>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</si>
  <si>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</si>
  <si>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</si>
  <si>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</si>
  <si>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</si>
  <si>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</si>
  <si>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</si>
  <si>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</si>
  <si>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</si>
  <si>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</si>
  <si>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</si>
  <si>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</si>
  <si>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</si>
  <si>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</si>
  <si>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</si>
  <si>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</si>
  <si>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</si>
  <si>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</si>
  <si>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</si>
  <si>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</si>
  <si>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</si>
  <si>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</si>
  <si>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</si>
  <si>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</si>
  <si>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</si>
  <si>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</si>
  <si>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</si>
  <si>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</si>
  <si>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</si>
  <si>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</si>
  <si>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</si>
  <si>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</si>
  <si>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</si>
  <si>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</si>
  <si>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</si>
  <si>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</si>
  <si>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</si>
  <si>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</si>
  <si>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</si>
  <si>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</si>
  <si>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</si>
  <si>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</si>
  <si>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</si>
  <si>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</si>
  <si>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</si>
  <si>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</si>
  <si>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</si>
  <si>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</si>
  <si>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</si>
  <si>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</si>
  <si>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</si>
  <si>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</si>
  <si>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</si>
  <si>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</si>
  <si>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</si>
  <si>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</si>
  <si>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</si>
  <si>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</si>
  <si>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</si>
  <si>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</si>
  <si>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</si>
  <si>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</si>
  <si>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</si>
  <si>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</si>
  <si>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</si>
  <si>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</si>
  <si>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</si>
  <si>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</si>
  <si>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</si>
  <si>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</si>
  <si>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</si>
  <si>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</si>
  <si>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</si>
  <si>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</si>
  <si>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</si>
  <si>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</si>
  <si>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</si>
  <si>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</si>
  <si>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</si>
  <si>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</si>
  <si>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</si>
  <si>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</si>
  <si>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</si>
  <si>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</si>
  <si>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</si>
  <si>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</si>
  <si>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</si>
  <si>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</si>
  <si>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</si>
  <si>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</si>
  <si>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</si>
  <si>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</si>
  <si>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</si>
  <si>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</si>
  <si>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</si>
  <si>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</si>
  <si>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</si>
  <si>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</si>
  <si>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</si>
  <si>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</si>
  <si>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</si>
  <si>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</si>
  <si>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</si>
  <si>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</si>
  <si>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</si>
  <si>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</si>
  <si>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</si>
  <si>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</si>
  <si>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</si>
  <si>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</si>
  <si>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</si>
  <si>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</si>
  <si>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</si>
  <si>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</si>
  <si>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</si>
  <si>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</si>
  <si>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</si>
  <si>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</si>
  <si>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</si>
  <si>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</si>
  <si>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</si>
  <si>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</si>
  <si>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</si>
  <si>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</si>
  <si>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</si>
  <si>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</si>
  <si>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</si>
  <si>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</si>
  <si>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</si>
  <si>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</si>
  <si>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</si>
  <si>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</si>
  <si>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</si>
  <si>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</si>
  <si>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</si>
  <si>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</si>
  <si>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</si>
  <si>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</si>
  <si>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</si>
  <si>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</si>
  <si>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</si>
  <si>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</si>
  <si>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</si>
  <si>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</si>
  <si>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</si>
  <si>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</si>
  <si>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</si>
  <si>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</si>
  <si>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</si>
  <si>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</si>
  <si>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</si>
  <si>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</si>
  <si>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</si>
  <si>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</si>
  <si>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</si>
  <si>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</si>
  <si>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</si>
  <si>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</si>
  <si>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</si>
  <si>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</si>
  <si>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</si>
  <si>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</si>
  <si>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</si>
  <si>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</si>
  <si>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</si>
  <si>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</si>
  <si>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</si>
  <si>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</si>
  <si>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</si>
  <si>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</si>
  <si>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</si>
  <si>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</si>
  <si>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</si>
  <si>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</si>
  <si>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</si>
  <si>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</si>
  <si>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</si>
  <si>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</si>
  <si>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</si>
  <si>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</si>
  <si>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</si>
  <si>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</si>
  <si>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</si>
  <si>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</si>
  <si>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</si>
  <si>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</si>
  <si>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</si>
  <si>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</si>
  <si>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</si>
  <si>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</si>
  <si>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</si>
  <si>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</si>
  <si>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</si>
  <si>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</si>
  <si>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</si>
  <si>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</si>
  <si>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</si>
  <si>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</si>
  <si>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</si>
  <si>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</si>
  <si>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</si>
  <si>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</si>
  <si>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</si>
  <si>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</si>
  <si>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</si>
  <si>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</si>
  <si>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</si>
  <si>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</si>
  <si>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</si>
  <si>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</si>
  <si>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</si>
  <si>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</si>
  <si>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</si>
  <si>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</si>
  <si>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</si>
  <si>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</si>
  <si>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</si>
  <si>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</si>
  <si>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</si>
  <si>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</si>
  <si>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</si>
  <si>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</si>
  <si>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</si>
  <si>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</si>
  <si>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</si>
  <si>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</si>
  <si>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</si>
  <si>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</si>
  <si>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</si>
  <si>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</si>
  <si>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</si>
  <si>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</si>
  <si>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</si>
  <si>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</si>
  <si>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</si>
  <si>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</si>
  <si>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</si>
  <si>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</si>
  <si>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</si>
  <si>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</si>
  <si>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</si>
  <si>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</si>
  <si>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</si>
  <si>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</si>
  <si>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</si>
  <si>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</si>
  <si>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</si>
  <si>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</si>
  <si>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</si>
  <si>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</si>
  <si>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</si>
  <si>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</si>
  <si>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</si>
  <si>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</si>
  <si>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</si>
  <si>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</si>
  <si>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</si>
  <si>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</si>
  <si>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</si>
  <si>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</si>
  <si>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</si>
  <si>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</si>
  <si>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</si>
  <si>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</si>
  <si>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</si>
  <si>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</si>
  <si>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</si>
  <si>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</si>
  <si>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</si>
  <si>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</si>
  <si>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</si>
  <si>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</si>
  <si>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</si>
  <si>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</si>
  <si>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</si>
  <si>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</si>
  <si>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</si>
  <si>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</si>
  <si>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</si>
  <si>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</si>
  <si>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</si>
  <si>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</si>
  <si>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</si>
  <si>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</si>
  <si>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</si>
  <si>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</si>
  <si>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</si>
  <si>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</si>
  <si>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</si>
  <si>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</si>
  <si>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</si>
  <si>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</si>
  <si>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</si>
  <si>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</si>
  <si>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</si>
  <si>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</si>
  <si>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</si>
  <si>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</si>
  <si>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</si>
  <si>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</si>
  <si>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</si>
  <si>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</si>
  <si>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</si>
  <si>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</si>
  <si>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</si>
  <si>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</si>
  <si>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</si>
  <si>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</si>
  <si>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</si>
  <si>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</si>
  <si>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</si>
  <si>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</si>
  <si>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</si>
  <si>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</si>
  <si>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</si>
  <si>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</si>
  <si>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</si>
  <si>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</si>
  <si>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</si>
  <si>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</si>
  <si>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</si>
  <si>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</si>
  <si>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</si>
  <si>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</si>
  <si>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</si>
  <si>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</si>
  <si>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</si>
  <si>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</si>
  <si>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</si>
  <si>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</si>
  <si>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</si>
  <si>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</si>
  <si>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</si>
  <si>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</si>
  <si>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</si>
  <si>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</si>
  <si>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</si>
  <si>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</si>
  <si>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</si>
  <si>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</si>
  <si>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</si>
  <si>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</si>
  <si>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</si>
  <si>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</si>
  <si>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</si>
  <si>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</si>
  <si>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</si>
  <si>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</si>
  <si>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</si>
  <si>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</si>
  <si>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</si>
  <si>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</si>
  <si>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</si>
  <si>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</si>
  <si>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</si>
  <si>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</si>
  <si>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</si>
  <si>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</si>
  <si>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</si>
  <si>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</si>
  <si>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</si>
  <si>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</si>
  <si>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</si>
  <si>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</si>
  <si>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</si>
  <si>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</si>
  <si>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</si>
  <si>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</si>
  <si>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</si>
  <si>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</si>
  <si>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</si>
  <si>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</si>
  <si>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</si>
  <si>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</si>
  <si>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</si>
  <si>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</si>
  <si>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</si>
  <si>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</si>
  <si>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</si>
  <si>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</si>
  <si>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</si>
  <si>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</si>
  <si>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</si>
  <si>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</si>
  <si>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</si>
  <si>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</si>
  <si>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</si>
  <si>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</si>
  <si>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</si>
  <si>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</si>
  <si>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</si>
  <si>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</si>
  <si>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</si>
  <si>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</si>
  <si>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</si>
  <si>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</si>
  <si>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</si>
  <si>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</si>
  <si>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</si>
  <si>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</si>
  <si>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</si>
  <si>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</si>
  <si>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</si>
  <si>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</si>
  <si>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</si>
  <si>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</si>
  <si>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</si>
  <si>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</si>
  <si>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</si>
  <si>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</si>
  <si>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</si>
  <si>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</si>
  <si>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</si>
  <si>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</si>
  <si>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</si>
  <si>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</si>
  <si>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</si>
  <si>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</si>
  <si>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</si>
  <si>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</si>
  <si>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</si>
  <si>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</si>
  <si>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</si>
  <si>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</si>
  <si>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</si>
  <si>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</si>
  <si>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</si>
  <si>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</si>
  <si>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</si>
  <si>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</si>
  <si>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</si>
  <si>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</si>
  <si>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</si>
  <si>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</si>
  <si>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</si>
  <si>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</si>
  <si>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</si>
  <si>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</si>
  <si>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</si>
  <si>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</si>
  <si>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</si>
  <si>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</si>
  <si>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</si>
  <si>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</si>
  <si>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</si>
  <si>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</si>
  <si>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</si>
  <si>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</si>
  <si>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</si>
  <si>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</si>
  <si>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</si>
  <si>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</si>
  <si>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</si>
  <si>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</si>
  <si>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Waterlogsy, T2, 1D</t>
  </si>
  <si>
    <t>8.15</t>
  </si>
  <si>
    <t xml:space="preserve">0.84
</t>
  </si>
  <si>
    <t xml:space="preserve">7.42
</t>
  </si>
  <si>
    <t xml:space="preserve">0.421434414
</t>
  </si>
  <si>
    <t>Waterlogsy, 1D</t>
  </si>
  <si>
    <t>11.01</t>
  </si>
  <si>
    <t xml:space="preserve">0.14
</t>
  </si>
  <si>
    <t xml:space="preserve">8.26
</t>
  </si>
  <si>
    <t xml:space="preserve">1.431054815
</t>
  </si>
  <si>
    <t>T2, 1D, Discussion</t>
  </si>
  <si>
    <t>6.01</t>
  </si>
  <si>
    <t xml:space="preserve">0.08
</t>
  </si>
  <si>
    <t xml:space="preserve">8.17
</t>
  </si>
  <si>
    <t xml:space="preserve">0.719322877
</t>
  </si>
  <si>
    <t>12.3</t>
  </si>
  <si>
    <t xml:space="preserve">0.07
</t>
  </si>
  <si>
    <t xml:space="preserve">7.83
</t>
  </si>
  <si>
    <t xml:space="preserve">0.856327206
</t>
  </si>
  <si>
    <t>T2, 1D</t>
  </si>
  <si>
    <t>24.08</t>
  </si>
  <si>
    <t xml:space="preserve">0.24
</t>
  </si>
  <si>
    <t xml:space="preserve">7.63
</t>
  </si>
  <si>
    <t xml:space="preserve">0.679729558
</t>
  </si>
  <si>
    <t xml:space="preserve">0.26
</t>
  </si>
  <si>
    <t xml:space="preserve">7.85
</t>
  </si>
  <si>
    <t xml:space="preserve">0.74518206
</t>
  </si>
  <si>
    <t>8.87</t>
  </si>
  <si>
    <t xml:space="preserve">0.35
</t>
  </si>
  <si>
    <t xml:space="preserve">7.87
</t>
  </si>
  <si>
    <t xml:space="preserve">0.841016138
</t>
  </si>
  <si>
    <t>Discussion</t>
  </si>
  <si>
    <t>1D</t>
  </si>
  <si>
    <t/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</si>
  <si>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</si>
  <si>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</si>
  <si>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</si>
  <si>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</si>
  <si>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</si>
  <si>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</si>
  <si>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</si>
  <si>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</si>
  <si>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</si>
  <si>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</si>
  <si>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</si>
  <si>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</si>
  <si>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</si>
  <si>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</si>
  <si>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</si>
  <si>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</si>
  <si>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</si>
  <si>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T2 Reduction ≥ 20%</t>
  </si>
  <si>
    <t>Wl, T2, and CSP</t>
  </si>
  <si>
    <t>5_SL1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</si>
</sst>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8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93" Type="http://schemas.openxmlformats.org/officeDocument/2006/relationships/image" Target="../media/image765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1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2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3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93" Type="http://schemas.openxmlformats.org/officeDocument/2006/relationships/image" Target="../media/image573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74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</xdr:row>
      <xdr:rowOff>0</xdr:rowOff>
    </xdr:from>
    <xdr:to>
      <xdr:col>23</xdr:col>
      <xdr:colOff>255934</xdr:colOff>
      <xdr:row>88</xdr:row>
      <xdr:rowOff>103809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B5C05A03-A213-4365-B2A3-851493C3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3875" y="125285500"/>
          <a:ext cx="9923809" cy="77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24</xdr:col>
      <xdr:colOff>27333</xdr:colOff>
      <xdr:row>41</xdr:row>
      <xdr:rowOff>113333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BC3467D5-499E-4955-9450-05748DF1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53641625"/>
          <a:ext cx="9933333" cy="77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23</xdr:col>
      <xdr:colOff>186083</xdr:colOff>
      <xdr:row>40</xdr:row>
      <xdr:rowOff>94286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6B453E72-EE9D-4A51-918C-55594808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52006500"/>
          <a:ext cx="9933333" cy="77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23</xdr:col>
      <xdr:colOff>176559</xdr:colOff>
      <xdr:row>113</xdr:row>
      <xdr:rowOff>84762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55657DF-0F59-4F0D-B4BA-7A4B65A84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41922500"/>
          <a:ext cx="9923809" cy="77047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23</xdr:col>
      <xdr:colOff>176559</xdr:colOff>
      <xdr:row>57</xdr:row>
      <xdr:rowOff>122857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C754A5D2-E5AB-47CC-AC8C-0459196D7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77914500"/>
          <a:ext cx="9923809" cy="77428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workbookViewId="0">
      <selection activeCell="D2" sqref="D2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Not 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Not 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Not 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Aggregates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Not 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Aggregates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Not 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Not 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Ambiguous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Not 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Ambiguous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Not 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Ambiguous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Ambiguous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Not 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Ambiguous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Not 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Unknown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Ambiguous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Not 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Ambiguous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Ambiguous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Unknown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MHeoqu4843yKuN6qn7A5nEwYI/ieo89ylTnywWAuROIZU7Oi001l0KbENVJAHwntLcpwMuFIpDzN9ILahsfPtg==" saltValue="m/xAZg1HDXbtq3HMsoLWhw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7" zoomScale="60" zoomScaleNormal="60" workbookViewId="0">
      <selection activeCell="L53" sqref="L5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 ca="1"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3461</v>
      </c>
      <c r="B2" t="s">
        <v>4098</v>
      </c>
      <c r="F2" t="s">
        <v>521</v>
      </c>
      <c r="G2">
        <v>237.2797117292485</v>
      </c>
      <c r="H2" t="s">
        <v>5018</v>
      </c>
      <c r="I2" t="s">
        <v>5019</v>
      </c>
      <c r="J2" t="s">
        <v>5020</v>
      </c>
      <c r="K2" t="s">
        <v>5021</v>
      </c>
      <c r="L2" t="s">
        <v>5022</v>
      </c>
      <c r="M2" t="s">
        <v>5023</v>
      </c>
    </row>
    <row r="3" spans="1:13" x14ac:dyDescent="0.25">
      <c r="A3" t="s">
        <v>3807</v>
      </c>
      <c r="B3" t="s">
        <v>4098</v>
      </c>
      <c r="F3" t="s">
        <v>1677</v>
      </c>
      <c r="G3">
        <v>244.07759805291795</v>
      </c>
      <c r="H3" t="s">
        <v>5018</v>
      </c>
      <c r="I3" t="s">
        <v>5024</v>
      </c>
      <c r="J3" t="s">
        <v>5025</v>
      </c>
      <c r="K3" t="s">
        <v>5026</v>
      </c>
      <c r="L3" t="s">
        <v>5027</v>
      </c>
      <c r="M3" t="s">
        <v>5028</v>
      </c>
    </row>
    <row r="4" spans="1:13" x14ac:dyDescent="0.25">
      <c r="A4" t="s">
        <v>4094</v>
      </c>
      <c r="B4" t="s">
        <v>4098</v>
      </c>
      <c r="F4" t="s">
        <v>762</v>
      </c>
      <c r="G4">
        <v>205.6439321977783</v>
      </c>
      <c r="H4" t="s">
        <v>5018</v>
      </c>
      <c r="I4" t="s">
        <v>5029</v>
      </c>
      <c r="J4" t="s">
        <v>5030</v>
      </c>
      <c r="K4" t="s">
        <v>5031</v>
      </c>
      <c r="L4" t="s">
        <v>5032</v>
      </c>
      <c r="M4" t="s">
        <v>5033</v>
      </c>
    </row>
    <row r="5" spans="1:13" x14ac:dyDescent="0.25">
      <c r="A5" t="s">
        <v>3863</v>
      </c>
      <c r="B5" t="s">
        <v>4098</v>
      </c>
      <c r="F5" t="s">
        <v>940</v>
      </c>
      <c r="G5">
        <v>192.26122385723664</v>
      </c>
      <c r="H5" t="s">
        <v>5018</v>
      </c>
      <c r="I5" t="s">
        <v>5029</v>
      </c>
      <c r="J5" t="s">
        <v>5034</v>
      </c>
      <c r="K5" t="s">
        <v>5035</v>
      </c>
      <c r="L5" t="s">
        <v>5036</v>
      </c>
      <c r="M5" t="s">
        <v>5037</v>
      </c>
    </row>
    <row r="6" spans="1:13" x14ac:dyDescent="0.25">
      <c r="A6" t="s">
        <v>3412</v>
      </c>
      <c r="B6" t="s">
        <v>4098</v>
      </c>
      <c r="F6" t="s">
        <v>344</v>
      </c>
      <c r="G6">
        <v>202.20971867213669</v>
      </c>
      <c r="H6" t="s">
        <v>5018</v>
      </c>
      <c r="I6" t="s">
        <v>5038</v>
      </c>
      <c r="J6" t="s">
        <v>5039</v>
      </c>
      <c r="K6" t="s">
        <v>5040</v>
      </c>
      <c r="L6" t="s">
        <v>5041</v>
      </c>
      <c r="M6" t="s">
        <v>5042</v>
      </c>
    </row>
    <row r="7" spans="1:13" x14ac:dyDescent="0.25">
      <c r="A7" t="s">
        <v>3652</v>
      </c>
      <c r="B7" t="s">
        <v>4098</v>
      </c>
      <c r="F7" t="s">
        <v>61</v>
      </c>
      <c r="G7">
        <v>246.305452393107</v>
      </c>
      <c r="H7" t="s">
        <v>5018</v>
      </c>
      <c r="I7" t="s">
        <v>5038</v>
      </c>
      <c r="J7" t="s">
        <v>5020</v>
      </c>
      <c r="K7" t="s">
        <v>5043</v>
      </c>
      <c r="L7" t="s">
        <v>5044</v>
      </c>
      <c r="M7" t="s">
        <v>5045</v>
      </c>
    </row>
    <row r="8" spans="1:13" x14ac:dyDescent="0.25">
      <c r="A8" t="s">
        <v>3957</v>
      </c>
      <c r="B8" t="s">
        <v>4098</v>
      </c>
      <c r="F8" t="s">
        <v>2144</v>
      </c>
      <c r="G8">
        <v>205.29981470525402</v>
      </c>
      <c r="H8" t="s">
        <v>5018</v>
      </c>
      <c r="I8" t="s">
        <v>5038</v>
      </c>
      <c r="J8" t="s">
        <v>5046</v>
      </c>
      <c r="K8" t="s">
        <v>5047</v>
      </c>
      <c r="L8" t="s">
        <v>5048</v>
      </c>
      <c r="M8" t="s">
        <v>5049</v>
      </c>
    </row>
    <row r="9" spans="1:13" x14ac:dyDescent="0.25">
      <c r="A9" t="s">
        <v>4084</v>
      </c>
      <c r="B9" t="s">
        <v>4103</v>
      </c>
      <c r="F9" t="s">
        <v>1404</v>
      </c>
      <c r="G9">
        <v>187.24143428551125</v>
      </c>
      <c r="H9" t="s">
        <v>5018</v>
      </c>
      <c r="I9" t="s">
        <v>4991</v>
      </c>
    </row>
    <row r="10" spans="1:13" x14ac:dyDescent="0.25">
      <c r="A10" t="s">
        <v>3423</v>
      </c>
      <c r="B10" t="s">
        <v>4113</v>
      </c>
      <c r="F10" t="s">
        <v>130</v>
      </c>
      <c r="G10">
        <v>248.3024210696143</v>
      </c>
      <c r="H10" t="s">
        <v>5018</v>
      </c>
      <c r="I10" t="s">
        <v>5050</v>
      </c>
    </row>
    <row r="11" spans="1:13" x14ac:dyDescent="0.25">
      <c r="A11" t="s">
        <v>3827</v>
      </c>
      <c r="B11" t="s">
        <v>4102</v>
      </c>
      <c r="F11" t="s">
        <v>1739</v>
      </c>
      <c r="G11">
        <v>177.24657989637484</v>
      </c>
      <c r="H11" t="s">
        <v>5018</v>
      </c>
      <c r="I11" t="s">
        <v>5051</v>
      </c>
    </row>
    <row r="12" spans="1:13" x14ac:dyDescent="0.25">
      <c r="A12" t="s">
        <v>3751</v>
      </c>
      <c r="B12" t="s">
        <v>4102</v>
      </c>
      <c r="F12" t="s">
        <v>1495</v>
      </c>
      <c r="G12">
        <v>140.14015768054512</v>
      </c>
      <c r="H12" t="s">
        <v>5018</v>
      </c>
      <c r="I12" t="s">
        <v>5051</v>
      </c>
    </row>
    <row r="13" spans="1:13" x14ac:dyDescent="0.25">
      <c r="A13" t="s">
        <v>3710</v>
      </c>
      <c r="B13" t="s">
        <v>4102</v>
      </c>
      <c r="F13" t="s">
        <v>1367</v>
      </c>
      <c r="G13">
        <v>239.23321850863755</v>
      </c>
      <c r="H13" t="s">
        <v>5018</v>
      </c>
      <c r="I13" t="s">
        <v>5051</v>
      </c>
    </row>
    <row r="14" spans="1:13" x14ac:dyDescent="0.25">
      <c r="A14" t="s">
        <v>3801</v>
      </c>
      <c r="B14" t="s">
        <v>4102</v>
      </c>
      <c r="F14" t="s">
        <v>366</v>
      </c>
      <c r="G14">
        <v>203.24083921308068</v>
      </c>
      <c r="H14" t="s">
        <v>5018</v>
      </c>
      <c r="I14" t="s">
        <v>5051</v>
      </c>
    </row>
    <row r="15" spans="1:13" x14ac:dyDescent="0.25">
      <c r="A15" t="s">
        <v>4040</v>
      </c>
      <c r="B15" t="s">
        <v>4102</v>
      </c>
      <c r="F15" t="s">
        <v>2400</v>
      </c>
      <c r="G15">
        <v>208.64457467213754</v>
      </c>
      <c r="H15" t="s">
        <v>5018</v>
      </c>
      <c r="I15" t="s">
        <v>5051</v>
      </c>
    </row>
    <row r="16" spans="1:13" x14ac:dyDescent="0.25">
      <c r="A16" t="s">
        <v>3972</v>
      </c>
      <c r="B16" t="s">
        <v>4102</v>
      </c>
      <c r="F16" t="s">
        <v>2189</v>
      </c>
      <c r="G16">
        <v>183.20803645028604</v>
      </c>
      <c r="H16" t="s">
        <v>5018</v>
      </c>
      <c r="I16" t="s">
        <v>5051</v>
      </c>
    </row>
    <row r="17" spans="1:9" x14ac:dyDescent="0.25">
      <c r="A17" t="s">
        <v>3900</v>
      </c>
      <c r="B17" t="s">
        <v>4103</v>
      </c>
      <c r="F17" t="s">
        <v>940</v>
      </c>
      <c r="G17">
        <v>192.26122385723664</v>
      </c>
      <c r="H17" t="s">
        <v>5018</v>
      </c>
      <c r="I17" t="s">
        <v>5051</v>
      </c>
    </row>
    <row r="18" spans="1:9" x14ac:dyDescent="0.25">
      <c r="A18" t="s">
        <v>3551</v>
      </c>
      <c r="B18" t="s">
        <v>4102</v>
      </c>
      <c r="F18" t="s">
        <v>810</v>
      </c>
      <c r="G18">
        <v>204.26869416431003</v>
      </c>
      <c r="H18" t="s">
        <v>5018</v>
      </c>
      <c r="I18" t="s">
        <v>5051</v>
      </c>
    </row>
    <row r="19" spans="1:9" x14ac:dyDescent="0.25">
      <c r="A19" s="13" t="s">
        <v>3505</v>
      </c>
      <c r="B19" s="13" t="s">
        <v>4102</v>
      </c>
      <c r="C19" s="13"/>
      <c r="D19" s="14"/>
      <c r="F19" t="s">
        <v>632</v>
      </c>
      <c r="G19">
        <v>150.17810605420331</v>
      </c>
      <c r="H19" t="s">
        <v>5018</v>
      </c>
      <c r="I19" t="s">
        <v>5051</v>
      </c>
    </row>
    <row r="20" spans="1:9" x14ac:dyDescent="0.25">
      <c r="A20" t="s">
        <v>3763</v>
      </c>
      <c r="B20" t="s">
        <v>4102</v>
      </c>
      <c r="F20" t="s">
        <v>1530</v>
      </c>
      <c r="G20">
        <v>209.63260122855971</v>
      </c>
      <c r="H20" t="s">
        <v>5018</v>
      </c>
      <c r="I20" t="s">
        <v>5051</v>
      </c>
    </row>
    <row r="21" spans="1:9" x14ac:dyDescent="0.25">
      <c r="A21" t="s">
        <v>4078</v>
      </c>
      <c r="B21" t="s">
        <v>4102</v>
      </c>
      <c r="F21" t="s">
        <v>41</v>
      </c>
      <c r="G21">
        <v>249.29044762603647</v>
      </c>
      <c r="H21" t="s">
        <v>5018</v>
      </c>
      <c r="I21" t="s">
        <v>5051</v>
      </c>
    </row>
    <row r="22" spans="1:9" x14ac:dyDescent="0.25">
      <c r="A22" t="s">
        <v>4017</v>
      </c>
      <c r="B22" t="s">
        <v>4104</v>
      </c>
      <c r="F22" t="s">
        <v>2328</v>
      </c>
      <c r="G22">
        <v>243.21862194970433</v>
      </c>
      <c r="H22" t="s">
        <v>5018</v>
      </c>
      <c r="I22" t="s">
        <v>5052</v>
      </c>
    </row>
    <row r="23" spans="1:9" x14ac:dyDescent="0.25">
      <c r="A23" t="s">
        <v>4039</v>
      </c>
      <c r="B23" t="s">
        <v>4104</v>
      </c>
      <c r="F23" t="s">
        <v>2397</v>
      </c>
      <c r="G23">
        <v>193.20289083942251</v>
      </c>
      <c r="H23" t="s">
        <v>5018</v>
      </c>
      <c r="I23" t="s">
        <v>5052</v>
      </c>
    </row>
    <row r="24" spans="1:9" x14ac:dyDescent="0.25">
      <c r="A24" t="s">
        <v>4007</v>
      </c>
      <c r="B24" t="s">
        <v>4104</v>
      </c>
      <c r="F24" t="s">
        <v>278</v>
      </c>
      <c r="G24">
        <v>243.26171593422606</v>
      </c>
      <c r="H24" t="s">
        <v>5018</v>
      </c>
      <c r="I24" t="s">
        <v>5052</v>
      </c>
    </row>
    <row r="25" spans="1:9" x14ac:dyDescent="0.25">
      <c r="A25" t="s">
        <v>3711</v>
      </c>
      <c r="F25" t="s">
        <v>1370</v>
      </c>
      <c r="G25">
        <v>228.33325994240781</v>
      </c>
      <c r="H25" t="s">
        <v>5018</v>
      </c>
    </row>
    <row r="26" spans="1:9" x14ac:dyDescent="0.25">
      <c r="A26" t="s">
        <v>3712</v>
      </c>
      <c r="F26" t="s">
        <v>493</v>
      </c>
      <c r="G26">
        <v>178.23134086308247</v>
      </c>
      <c r="H26" t="s">
        <v>5018</v>
      </c>
    </row>
    <row r="27" spans="1:9" x14ac:dyDescent="0.25">
      <c r="A27" t="s">
        <v>3713</v>
      </c>
      <c r="F27" t="s">
        <v>482</v>
      </c>
      <c r="G27">
        <v>193.19962524970791</v>
      </c>
      <c r="H27" t="s">
        <v>5018</v>
      </c>
    </row>
    <row r="28" spans="1:9" x14ac:dyDescent="0.25">
      <c r="A28" t="s">
        <v>3783</v>
      </c>
      <c r="F28" t="s">
        <v>1592</v>
      </c>
      <c r="G28">
        <v>156.22575057715804</v>
      </c>
      <c r="H28" t="s">
        <v>5018</v>
      </c>
    </row>
    <row r="29" spans="1:9" x14ac:dyDescent="0.25">
      <c r="A29" t="s">
        <v>3784</v>
      </c>
      <c r="F29" t="s">
        <v>1596</v>
      </c>
      <c r="G29">
        <v>137.13624961647133</v>
      </c>
      <c r="H29" t="s">
        <v>5018</v>
      </c>
    </row>
    <row r="30" spans="1:9" x14ac:dyDescent="0.25">
      <c r="A30" t="s">
        <v>3785</v>
      </c>
      <c r="F30" t="s">
        <v>1556</v>
      </c>
      <c r="G30">
        <v>178.25388719653787</v>
      </c>
      <c r="H30" t="s">
        <v>5018</v>
      </c>
    </row>
    <row r="31" spans="1:9" x14ac:dyDescent="0.25">
      <c r="A31" t="s">
        <v>3855</v>
      </c>
      <c r="F31" t="s">
        <v>1836</v>
      </c>
      <c r="G31">
        <v>174.24267183230106</v>
      </c>
      <c r="H31" t="s">
        <v>5018</v>
      </c>
    </row>
    <row r="32" spans="1:9" x14ac:dyDescent="0.25">
      <c r="A32" t="s">
        <v>3856</v>
      </c>
      <c r="F32" t="s">
        <v>822</v>
      </c>
      <c r="G32">
        <v>136.1945826342855</v>
      </c>
      <c r="H32" t="s">
        <v>5018</v>
      </c>
    </row>
    <row r="33" spans="1:8" x14ac:dyDescent="0.25">
      <c r="A33" t="s">
        <v>3857</v>
      </c>
      <c r="F33" t="s">
        <v>158</v>
      </c>
      <c r="G33">
        <v>225.26897583246048</v>
      </c>
      <c r="H33" t="s">
        <v>5018</v>
      </c>
    </row>
    <row r="34" spans="1:8" x14ac:dyDescent="0.25">
      <c r="A34" t="s">
        <v>3928</v>
      </c>
      <c r="F34" t="s">
        <v>832</v>
      </c>
      <c r="G34">
        <v>248.32133390075859</v>
      </c>
      <c r="H34" t="s">
        <v>5018</v>
      </c>
    </row>
    <row r="35" spans="1:8" x14ac:dyDescent="0.25">
      <c r="A35" t="s">
        <v>3929</v>
      </c>
      <c r="F35" t="s">
        <v>1927</v>
      </c>
      <c r="G35">
        <v>193.24598482394424</v>
      </c>
      <c r="H35" t="s">
        <v>5018</v>
      </c>
    </row>
    <row r="36" spans="1:8" x14ac:dyDescent="0.25">
      <c r="A36" t="s">
        <v>3927</v>
      </c>
      <c r="F36" t="s">
        <v>1086</v>
      </c>
      <c r="G36">
        <v>231.29407402195983</v>
      </c>
      <c r="H36" t="s">
        <v>5018</v>
      </c>
    </row>
    <row r="37" spans="1:8" x14ac:dyDescent="0.25">
      <c r="A37" t="s">
        <v>3822</v>
      </c>
      <c r="F37" t="s">
        <v>1723</v>
      </c>
      <c r="G37">
        <v>249.23325373011846</v>
      </c>
      <c r="H37" t="s">
        <v>5018</v>
      </c>
    </row>
    <row r="38" spans="1:8" x14ac:dyDescent="0.25">
      <c r="A38" t="s">
        <v>3823</v>
      </c>
      <c r="F38" t="s">
        <v>882</v>
      </c>
      <c r="G38">
        <v>209.24538975151364</v>
      </c>
      <c r="H38" t="s">
        <v>5018</v>
      </c>
    </row>
    <row r="39" spans="1:8" x14ac:dyDescent="0.25">
      <c r="A39" t="s">
        <v>3824</v>
      </c>
      <c r="F39" t="s">
        <v>1729</v>
      </c>
      <c r="G39">
        <v>198.30560279047677</v>
      </c>
      <c r="H39" t="s">
        <v>5018</v>
      </c>
    </row>
    <row r="40" spans="1:8" x14ac:dyDescent="0.25">
      <c r="A40" t="s">
        <v>3825</v>
      </c>
      <c r="F40" t="s">
        <v>1733</v>
      </c>
      <c r="G40">
        <v>227.28485734011207</v>
      </c>
      <c r="H40" t="s">
        <v>5018</v>
      </c>
    </row>
    <row r="41" spans="1:8" x14ac:dyDescent="0.25">
      <c r="A41" t="s">
        <v>3826</v>
      </c>
      <c r="F41" t="s">
        <v>1736</v>
      </c>
      <c r="G41">
        <v>211.68831113101845</v>
      </c>
      <c r="H41" t="s">
        <v>5018</v>
      </c>
    </row>
    <row r="42" spans="1:8" x14ac:dyDescent="0.25">
      <c r="A42" t="s">
        <v>3828</v>
      </c>
      <c r="F42" t="s">
        <v>1743</v>
      </c>
      <c r="G42">
        <v>206.24148168743983</v>
      </c>
      <c r="H42" t="s">
        <v>5018</v>
      </c>
    </row>
    <row r="43" spans="1:8" x14ac:dyDescent="0.25">
      <c r="A43" t="s">
        <v>3829</v>
      </c>
      <c r="F43" t="s">
        <v>1469</v>
      </c>
      <c r="G43">
        <v>159.18329906699546</v>
      </c>
      <c r="H43" t="s">
        <v>5018</v>
      </c>
    </row>
    <row r="44" spans="1:8" x14ac:dyDescent="0.25">
      <c r="A44" t="s">
        <v>3830</v>
      </c>
      <c r="F44" t="s">
        <v>1749</v>
      </c>
      <c r="G44">
        <v>142.24222715724022</v>
      </c>
      <c r="H44" t="s">
        <v>5018</v>
      </c>
    </row>
    <row r="45" spans="1:8" x14ac:dyDescent="0.25">
      <c r="A45" t="s">
        <v>3678</v>
      </c>
      <c r="F45" t="s">
        <v>1041</v>
      </c>
      <c r="G45">
        <v>227.25904541694206</v>
      </c>
      <c r="H45" t="s">
        <v>5018</v>
      </c>
    </row>
    <row r="46" spans="1:8" x14ac:dyDescent="0.25">
      <c r="A46" t="s">
        <v>3679</v>
      </c>
      <c r="F46" t="s">
        <v>1267</v>
      </c>
      <c r="G46">
        <v>223.57984631622233</v>
      </c>
      <c r="H46" t="s">
        <v>5018</v>
      </c>
    </row>
    <row r="47" spans="1:8" x14ac:dyDescent="0.25">
      <c r="A47" t="s">
        <v>3680</v>
      </c>
      <c r="F47" t="s">
        <v>1271</v>
      </c>
      <c r="G47">
        <v>183.21130204000067</v>
      </c>
      <c r="H47" t="s">
        <v>5018</v>
      </c>
    </row>
    <row r="48" spans="1:8" x14ac:dyDescent="0.25">
      <c r="A48" t="s">
        <v>3681</v>
      </c>
      <c r="F48" t="s">
        <v>1275</v>
      </c>
      <c r="G48">
        <v>239.33542163170725</v>
      </c>
      <c r="H48" t="s">
        <v>5018</v>
      </c>
    </row>
    <row r="49" spans="1:8" x14ac:dyDescent="0.25">
      <c r="A49" t="s">
        <v>3757</v>
      </c>
      <c r="F49" t="s">
        <v>1511</v>
      </c>
      <c r="G49">
        <v>243.26498152394066</v>
      </c>
      <c r="H49" t="s">
        <v>5018</v>
      </c>
    </row>
    <row r="50" spans="1:8" x14ac:dyDescent="0.25">
      <c r="A50" t="s">
        <v>3758</v>
      </c>
      <c r="F50" t="s">
        <v>856</v>
      </c>
      <c r="G50">
        <v>221.27540639204244</v>
      </c>
      <c r="H50" t="s">
        <v>5018</v>
      </c>
    </row>
    <row r="51" spans="1:8" x14ac:dyDescent="0.25">
      <c r="A51" t="s">
        <v>3755</v>
      </c>
      <c r="F51" t="s">
        <v>366</v>
      </c>
      <c r="G51">
        <v>203.24083921308065</v>
      </c>
      <c r="H51" t="s">
        <v>5018</v>
      </c>
    </row>
    <row r="52" spans="1:8" x14ac:dyDescent="0.25">
      <c r="A52" t="s">
        <v>3756</v>
      </c>
      <c r="F52" t="s">
        <v>130</v>
      </c>
      <c r="G52">
        <v>248.3024210696143</v>
      </c>
      <c r="H52" t="s">
        <v>5018</v>
      </c>
    </row>
    <row r="53" spans="1:8" x14ac:dyDescent="0.25">
      <c r="A53" t="s">
        <v>3750</v>
      </c>
      <c r="F53" t="s">
        <v>370</v>
      </c>
      <c r="G53">
        <v>248.27823991623683</v>
      </c>
      <c r="H53" t="s">
        <v>5018</v>
      </c>
    </row>
    <row r="54" spans="1:8" x14ac:dyDescent="0.25">
      <c r="A54" t="s">
        <v>3753</v>
      </c>
      <c r="F54" t="s">
        <v>662</v>
      </c>
      <c r="G54">
        <v>142.19913317271843</v>
      </c>
      <c r="H54" t="s">
        <v>5018</v>
      </c>
    </row>
    <row r="55" spans="1:8" x14ac:dyDescent="0.25">
      <c r="A55" t="s">
        <v>3754</v>
      </c>
      <c r="F55" t="s">
        <v>398</v>
      </c>
      <c r="G55">
        <v>210.29742585612047</v>
      </c>
      <c r="H55" t="s">
        <v>5018</v>
      </c>
    </row>
    <row r="56" spans="1:8" x14ac:dyDescent="0.25">
      <c r="A56" t="s">
        <v>3752</v>
      </c>
      <c r="F56" t="s">
        <v>1499</v>
      </c>
      <c r="G56">
        <v>165.19275001506509</v>
      </c>
      <c r="H56" t="s">
        <v>5018</v>
      </c>
    </row>
    <row r="57" spans="1:8" x14ac:dyDescent="0.25">
      <c r="A57" t="s">
        <v>3686</v>
      </c>
      <c r="F57" t="s">
        <v>1292</v>
      </c>
      <c r="G57">
        <v>242.27368937780386</v>
      </c>
      <c r="H57" t="s">
        <v>5018</v>
      </c>
    </row>
    <row r="58" spans="1:8" x14ac:dyDescent="0.25">
      <c r="A58" t="s">
        <v>3682</v>
      </c>
      <c r="F58" t="s">
        <v>1279</v>
      </c>
      <c r="G58">
        <v>231.24771444772347</v>
      </c>
      <c r="H58" t="s">
        <v>5018</v>
      </c>
    </row>
    <row r="59" spans="1:8" x14ac:dyDescent="0.25">
      <c r="A59" t="s">
        <v>3683</v>
      </c>
      <c r="F59" t="s">
        <v>1283</v>
      </c>
      <c r="G59">
        <v>243.30154432903325</v>
      </c>
      <c r="H59" t="s">
        <v>5018</v>
      </c>
    </row>
    <row r="60" spans="1:8" x14ac:dyDescent="0.25">
      <c r="A60" t="s">
        <v>3684</v>
      </c>
      <c r="F60" t="s">
        <v>1287</v>
      </c>
      <c r="G60">
        <v>199.23162253123289</v>
      </c>
      <c r="H60" t="s">
        <v>5018</v>
      </c>
    </row>
    <row r="61" spans="1:8" x14ac:dyDescent="0.25">
      <c r="A61" t="s">
        <v>3685</v>
      </c>
      <c r="F61" t="s">
        <v>430</v>
      </c>
      <c r="G61">
        <v>247.31766010290667</v>
      </c>
      <c r="H61" t="s">
        <v>5018</v>
      </c>
    </row>
    <row r="62" spans="1:8" x14ac:dyDescent="0.25">
      <c r="A62" s="13" t="s">
        <v>3613</v>
      </c>
      <c r="B62" s="13"/>
      <c r="C62" s="13"/>
      <c r="D62" s="14"/>
      <c r="F62" t="s">
        <v>493</v>
      </c>
      <c r="G62">
        <v>178.23134086308247</v>
      </c>
      <c r="H62" t="s">
        <v>5018</v>
      </c>
    </row>
    <row r="63" spans="1:8" x14ac:dyDescent="0.25">
      <c r="A63" t="s">
        <v>3614</v>
      </c>
      <c r="F63" t="s">
        <v>1064</v>
      </c>
      <c r="G63">
        <v>171.19403496378345</v>
      </c>
      <c r="H63" t="s">
        <v>5018</v>
      </c>
    </row>
    <row r="64" spans="1:8" x14ac:dyDescent="0.25">
      <c r="A64" t="s">
        <v>3611</v>
      </c>
      <c r="F64" t="s">
        <v>122</v>
      </c>
      <c r="G64">
        <v>205.25998631044683</v>
      </c>
      <c r="H64" t="s">
        <v>5018</v>
      </c>
    </row>
    <row r="65" spans="1:8" x14ac:dyDescent="0.25">
      <c r="A65" t="s">
        <v>3612</v>
      </c>
      <c r="F65" t="s">
        <v>527</v>
      </c>
      <c r="G65">
        <v>207.27260222838382</v>
      </c>
      <c r="H65" t="s">
        <v>5018</v>
      </c>
    </row>
    <row r="66" spans="1:8" x14ac:dyDescent="0.25">
      <c r="A66" t="s">
        <v>3609</v>
      </c>
      <c r="F66" t="s">
        <v>996</v>
      </c>
      <c r="G66">
        <v>153.1820141182771</v>
      </c>
      <c r="H66" t="s">
        <v>5018</v>
      </c>
    </row>
    <row r="67" spans="1:8" x14ac:dyDescent="0.25">
      <c r="A67" s="13" t="s">
        <v>3610</v>
      </c>
      <c r="B67" s="13"/>
      <c r="C67" s="13"/>
      <c r="D67" s="14"/>
      <c r="F67" t="s">
        <v>267</v>
      </c>
      <c r="G67">
        <v>245.24950788311628</v>
      </c>
      <c r="H67" t="s">
        <v>5018</v>
      </c>
    </row>
    <row r="68" spans="1:8" x14ac:dyDescent="0.25">
      <c r="A68" t="s">
        <v>3607</v>
      </c>
      <c r="F68" t="s">
        <v>390</v>
      </c>
      <c r="G68">
        <v>222.2683333581013</v>
      </c>
      <c r="H68" t="s">
        <v>5018</v>
      </c>
    </row>
    <row r="69" spans="1:8" x14ac:dyDescent="0.25">
      <c r="A69" t="s">
        <v>3608</v>
      </c>
      <c r="F69" t="s">
        <v>992</v>
      </c>
      <c r="G69">
        <v>205.2136267362105</v>
      </c>
      <c r="H69" t="s">
        <v>5018</v>
      </c>
    </row>
    <row r="70" spans="1:8" x14ac:dyDescent="0.25">
      <c r="A70" t="s">
        <v>3606</v>
      </c>
      <c r="F70" t="s">
        <v>986</v>
      </c>
      <c r="G70">
        <v>193.67138987587543</v>
      </c>
      <c r="H70" t="s">
        <v>5018</v>
      </c>
    </row>
    <row r="71" spans="1:8" x14ac:dyDescent="0.25">
      <c r="A71" t="s">
        <v>3808</v>
      </c>
      <c r="F71" t="s">
        <v>1681</v>
      </c>
      <c r="G71">
        <v>139.19849069835925</v>
      </c>
      <c r="H71" t="s">
        <v>5018</v>
      </c>
    </row>
    <row r="72" spans="1:8" x14ac:dyDescent="0.25">
      <c r="A72" t="s">
        <v>3809</v>
      </c>
      <c r="F72" t="s">
        <v>906</v>
      </c>
      <c r="G72">
        <v>181.18888935291989</v>
      </c>
      <c r="H72" t="s">
        <v>5018</v>
      </c>
    </row>
    <row r="73" spans="1:8" x14ac:dyDescent="0.25">
      <c r="A73" t="s">
        <v>3879</v>
      </c>
      <c r="F73" t="s">
        <v>978</v>
      </c>
      <c r="G73">
        <v>208.30372276932778</v>
      </c>
      <c r="H73" t="s">
        <v>5018</v>
      </c>
    </row>
    <row r="74" spans="1:8" x14ac:dyDescent="0.25">
      <c r="A74" t="s">
        <v>3880</v>
      </c>
      <c r="F74" t="s">
        <v>402</v>
      </c>
      <c r="G74">
        <v>157.21051154386564</v>
      </c>
      <c r="H74" t="s">
        <v>5018</v>
      </c>
    </row>
    <row r="75" spans="1:8" x14ac:dyDescent="0.25">
      <c r="A75" t="s">
        <v>3881</v>
      </c>
      <c r="F75" t="s">
        <v>1749</v>
      </c>
      <c r="G75">
        <v>142.24222715724022</v>
      </c>
      <c r="H75" t="s">
        <v>5018</v>
      </c>
    </row>
    <row r="76" spans="1:8" x14ac:dyDescent="0.25">
      <c r="A76" t="s">
        <v>3952</v>
      </c>
      <c r="F76" t="s">
        <v>2132</v>
      </c>
      <c r="G76">
        <v>245.36051982120657</v>
      </c>
      <c r="H76" t="s">
        <v>5018</v>
      </c>
    </row>
    <row r="77" spans="1:8" x14ac:dyDescent="0.25">
      <c r="A77" t="s">
        <v>3953</v>
      </c>
      <c r="F77" t="s">
        <v>2128</v>
      </c>
      <c r="G77">
        <v>247.33330734433639</v>
      </c>
      <c r="H77" t="s">
        <v>5018</v>
      </c>
    </row>
    <row r="78" spans="1:8" x14ac:dyDescent="0.25">
      <c r="A78" t="s">
        <v>3951</v>
      </c>
      <c r="F78" t="s">
        <v>2128</v>
      </c>
      <c r="G78">
        <v>247.33330734433642</v>
      </c>
      <c r="H78" t="s">
        <v>5018</v>
      </c>
    </row>
    <row r="79" spans="1:8" x14ac:dyDescent="0.25">
      <c r="A79" t="s">
        <v>3846</v>
      </c>
      <c r="F79" t="s">
        <v>810</v>
      </c>
      <c r="G79">
        <v>204.26869416431003</v>
      </c>
      <c r="H79" t="s">
        <v>5018</v>
      </c>
    </row>
    <row r="80" spans="1:8" x14ac:dyDescent="0.25">
      <c r="A80" t="s">
        <v>3925</v>
      </c>
      <c r="F80" t="s">
        <v>324</v>
      </c>
      <c r="G80">
        <v>232.27883498866743</v>
      </c>
      <c r="H80" t="s">
        <v>5018</v>
      </c>
    </row>
    <row r="81" spans="1:8" x14ac:dyDescent="0.25">
      <c r="A81" t="s">
        <v>3847</v>
      </c>
      <c r="F81" t="s">
        <v>1807</v>
      </c>
      <c r="G81">
        <v>236.33314433742601</v>
      </c>
      <c r="H81" t="s">
        <v>5018</v>
      </c>
    </row>
    <row r="82" spans="1:8" x14ac:dyDescent="0.25">
      <c r="A82" t="s">
        <v>3926</v>
      </c>
      <c r="F82" t="s">
        <v>2053</v>
      </c>
      <c r="G82">
        <v>140.13689209083051</v>
      </c>
      <c r="H82" t="s">
        <v>5018</v>
      </c>
    </row>
    <row r="83" spans="1:8" x14ac:dyDescent="0.25">
      <c r="A83" t="s">
        <v>3848</v>
      </c>
      <c r="F83" t="s">
        <v>1811</v>
      </c>
      <c r="G83">
        <v>200.27839031360659</v>
      </c>
      <c r="H83" t="s">
        <v>5018</v>
      </c>
    </row>
    <row r="84" spans="1:8" x14ac:dyDescent="0.25">
      <c r="A84" t="s">
        <v>3923</v>
      </c>
      <c r="F84" t="s">
        <v>2043</v>
      </c>
      <c r="G84">
        <v>199.24726977266263</v>
      </c>
      <c r="H84" t="s">
        <v>5018</v>
      </c>
    </row>
    <row r="85" spans="1:8" x14ac:dyDescent="0.25">
      <c r="A85" t="s">
        <v>3849</v>
      </c>
      <c r="F85" t="s">
        <v>1815</v>
      </c>
      <c r="G85">
        <v>235.28274305274124</v>
      </c>
      <c r="H85" t="s">
        <v>5018</v>
      </c>
    </row>
    <row r="86" spans="1:8" x14ac:dyDescent="0.25">
      <c r="A86" t="s">
        <v>3924</v>
      </c>
      <c r="F86" t="s">
        <v>2047</v>
      </c>
      <c r="G86">
        <v>230.26621907073047</v>
      </c>
      <c r="H86" t="s">
        <v>5018</v>
      </c>
    </row>
    <row r="87" spans="1:8" x14ac:dyDescent="0.25">
      <c r="A87" t="s">
        <v>4025</v>
      </c>
      <c r="F87" t="s">
        <v>2352</v>
      </c>
      <c r="G87">
        <v>238.24192636250069</v>
      </c>
      <c r="H87" t="s">
        <v>5018</v>
      </c>
    </row>
    <row r="88" spans="1:8" x14ac:dyDescent="0.25">
      <c r="A88" t="s">
        <v>4024</v>
      </c>
      <c r="F88" t="s">
        <v>2348</v>
      </c>
      <c r="G88">
        <v>175.18760440420149</v>
      </c>
      <c r="H88" t="s">
        <v>5018</v>
      </c>
    </row>
    <row r="89" spans="1:8" x14ac:dyDescent="0.25">
      <c r="A89" t="s">
        <v>4023</v>
      </c>
      <c r="F89" t="s">
        <v>2344</v>
      </c>
      <c r="G89">
        <v>245.23450345735591</v>
      </c>
      <c r="H89" t="s">
        <v>5018</v>
      </c>
    </row>
    <row r="90" spans="1:8" x14ac:dyDescent="0.25">
      <c r="A90" t="s">
        <v>3850</v>
      </c>
      <c r="F90" t="s">
        <v>1819</v>
      </c>
      <c r="G90">
        <v>247.74633074455247</v>
      </c>
      <c r="H90" t="s">
        <v>5018</v>
      </c>
    </row>
    <row r="91" spans="1:8" x14ac:dyDescent="0.25">
      <c r="A91" t="s">
        <v>3921</v>
      </c>
      <c r="F91" t="s">
        <v>2037</v>
      </c>
      <c r="G91">
        <v>156.24993173053548</v>
      </c>
      <c r="H91" t="s">
        <v>5018</v>
      </c>
    </row>
    <row r="92" spans="1:8" x14ac:dyDescent="0.25">
      <c r="A92" t="s">
        <v>3851</v>
      </c>
      <c r="F92" t="s">
        <v>1681</v>
      </c>
      <c r="G92">
        <v>139.19849069835925</v>
      </c>
      <c r="H92" t="s">
        <v>5018</v>
      </c>
    </row>
    <row r="93" spans="1:8" x14ac:dyDescent="0.25">
      <c r="A93" t="s">
        <v>3922</v>
      </c>
      <c r="F93" t="s">
        <v>852</v>
      </c>
      <c r="G93">
        <v>167.20863152271667</v>
      </c>
      <c r="H93" t="s">
        <v>5018</v>
      </c>
    </row>
    <row r="94" spans="1:8" x14ac:dyDescent="0.25">
      <c r="A94" t="s">
        <v>3852</v>
      </c>
      <c r="F94" t="s">
        <v>1824</v>
      </c>
      <c r="G94">
        <v>131.17315824263807</v>
      </c>
      <c r="H94" t="s">
        <v>5018</v>
      </c>
    </row>
    <row r="95" spans="1:8" x14ac:dyDescent="0.25">
      <c r="A95" t="s">
        <v>3919</v>
      </c>
      <c r="F95" t="s">
        <v>2029</v>
      </c>
      <c r="G95">
        <v>214.26354855344647</v>
      </c>
      <c r="H95" t="s">
        <v>5018</v>
      </c>
    </row>
    <row r="96" spans="1:8" x14ac:dyDescent="0.25">
      <c r="A96" t="s">
        <v>3853</v>
      </c>
      <c r="F96" t="s">
        <v>1828</v>
      </c>
      <c r="G96">
        <v>140.18325166506688</v>
      </c>
      <c r="H96" t="s">
        <v>5018</v>
      </c>
    </row>
    <row r="97" spans="1:8" x14ac:dyDescent="0.25">
      <c r="A97" t="s">
        <v>3920</v>
      </c>
      <c r="F97" t="s">
        <v>2033</v>
      </c>
      <c r="G97">
        <v>208.25736319509144</v>
      </c>
      <c r="H97" t="s">
        <v>5018</v>
      </c>
    </row>
    <row r="98" spans="1:8" x14ac:dyDescent="0.25">
      <c r="A98" t="s">
        <v>3854</v>
      </c>
      <c r="F98" t="s">
        <v>1832</v>
      </c>
      <c r="G98">
        <v>225.35516380150401</v>
      </c>
      <c r="H98" t="s">
        <v>5018</v>
      </c>
    </row>
    <row r="99" spans="1:8" x14ac:dyDescent="0.25">
      <c r="A99" t="s">
        <v>3918</v>
      </c>
      <c r="F99" t="s">
        <v>2025</v>
      </c>
      <c r="G99">
        <v>189.25405020344826</v>
      </c>
      <c r="H99" t="s">
        <v>5018</v>
      </c>
    </row>
    <row r="100" spans="1:8" x14ac:dyDescent="0.25">
      <c r="A100" t="s">
        <v>3702</v>
      </c>
      <c r="F100" t="s">
        <v>610</v>
      </c>
      <c r="G100">
        <v>230.28549981447128</v>
      </c>
      <c r="H100" t="s">
        <v>5018</v>
      </c>
    </row>
    <row r="101" spans="1:8" x14ac:dyDescent="0.25">
      <c r="A101" t="s">
        <v>3703</v>
      </c>
      <c r="F101" t="s">
        <v>832</v>
      </c>
      <c r="G101">
        <v>248.32133390075859</v>
      </c>
      <c r="H101" t="s">
        <v>5018</v>
      </c>
    </row>
    <row r="102" spans="1:8" x14ac:dyDescent="0.25">
      <c r="A102" t="s">
        <v>3779</v>
      </c>
      <c r="F102" t="s">
        <v>1580</v>
      </c>
      <c r="G102">
        <v>233.71644775039829</v>
      </c>
      <c r="H102" t="s">
        <v>5018</v>
      </c>
    </row>
    <row r="103" spans="1:8" x14ac:dyDescent="0.25">
      <c r="A103" t="s">
        <v>3780</v>
      </c>
      <c r="F103" t="s">
        <v>1584</v>
      </c>
      <c r="G103">
        <v>233.29104269846709</v>
      </c>
      <c r="H103" t="s">
        <v>5018</v>
      </c>
    </row>
    <row r="104" spans="1:8" x14ac:dyDescent="0.25">
      <c r="A104" t="s">
        <v>3777</v>
      </c>
      <c r="F104" t="s">
        <v>1573</v>
      </c>
      <c r="G104">
        <v>206.24474727715443</v>
      </c>
      <c r="H104" t="s">
        <v>5018</v>
      </c>
    </row>
    <row r="105" spans="1:8" x14ac:dyDescent="0.25">
      <c r="A105" t="s">
        <v>3778</v>
      </c>
      <c r="F105" t="s">
        <v>1577</v>
      </c>
      <c r="G105">
        <v>244.28957088545542</v>
      </c>
      <c r="H105" t="s">
        <v>5018</v>
      </c>
    </row>
    <row r="106" spans="1:8" x14ac:dyDescent="0.25">
      <c r="A106" t="s">
        <v>3781</v>
      </c>
      <c r="F106" t="s">
        <v>720</v>
      </c>
      <c r="G106">
        <v>247.29347894952923</v>
      </c>
      <c r="H106" t="s">
        <v>5018</v>
      </c>
    </row>
    <row r="107" spans="1:8" x14ac:dyDescent="0.25">
      <c r="A107" t="s">
        <v>3782</v>
      </c>
      <c r="F107" t="s">
        <v>1292</v>
      </c>
      <c r="G107">
        <v>242.27368937780386</v>
      </c>
      <c r="H107" t="s">
        <v>5018</v>
      </c>
    </row>
    <row r="108" spans="1:8" x14ac:dyDescent="0.25">
      <c r="A108" t="s">
        <v>3775</v>
      </c>
      <c r="F108" t="s">
        <v>1525</v>
      </c>
      <c r="G108">
        <v>239.70171754509045</v>
      </c>
      <c r="H108" t="s">
        <v>5018</v>
      </c>
    </row>
    <row r="109" spans="1:8" x14ac:dyDescent="0.25">
      <c r="A109" t="s">
        <v>3776</v>
      </c>
      <c r="F109" t="s">
        <v>513</v>
      </c>
      <c r="G109">
        <v>139.15539671383752</v>
      </c>
      <c r="H109" t="s">
        <v>5018</v>
      </c>
    </row>
    <row r="110" spans="1:8" x14ac:dyDescent="0.25">
      <c r="A110" t="s">
        <v>3774</v>
      </c>
      <c r="F110" t="s">
        <v>946</v>
      </c>
      <c r="G110">
        <v>222.24088661500926</v>
      </c>
      <c r="H110" t="s">
        <v>5018</v>
      </c>
    </row>
    <row r="111" spans="1:8" x14ac:dyDescent="0.25">
      <c r="A111" t="s">
        <v>3708</v>
      </c>
      <c r="F111" t="s">
        <v>1359</v>
      </c>
      <c r="G111">
        <v>222.24578702464589</v>
      </c>
      <c r="H111" t="s">
        <v>5018</v>
      </c>
    </row>
    <row r="112" spans="1:8" x14ac:dyDescent="0.25">
      <c r="A112" t="s">
        <v>3709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3704</v>
      </c>
      <c r="F113" t="s">
        <v>1349</v>
      </c>
      <c r="G113">
        <v>218.29531156874961</v>
      </c>
      <c r="H113" t="s">
        <v>5018</v>
      </c>
    </row>
    <row r="114" spans="1:8" x14ac:dyDescent="0.25">
      <c r="A114" t="s">
        <v>3705</v>
      </c>
      <c r="F114" t="s">
        <v>1144</v>
      </c>
      <c r="G114">
        <v>242.70236001944963</v>
      </c>
      <c r="H114" t="s">
        <v>5018</v>
      </c>
    </row>
    <row r="115" spans="1:8" x14ac:dyDescent="0.25">
      <c r="A115" t="s">
        <v>3706</v>
      </c>
      <c r="F115" t="s">
        <v>216</v>
      </c>
      <c r="G115">
        <v>241.28566282138166</v>
      </c>
      <c r="H115" t="s">
        <v>5018</v>
      </c>
    </row>
    <row r="116" spans="1:8" x14ac:dyDescent="0.25">
      <c r="A116" t="s">
        <v>3707</v>
      </c>
      <c r="F116" t="s">
        <v>832</v>
      </c>
      <c r="G116">
        <v>248.32133390075859</v>
      </c>
      <c r="H116" t="s">
        <v>5018</v>
      </c>
    </row>
    <row r="117" spans="1:8" x14ac:dyDescent="0.25">
      <c r="A117" t="s">
        <v>3365</v>
      </c>
      <c r="F117" t="s">
        <v>362</v>
      </c>
      <c r="G117">
        <v>240.72957249631983</v>
      </c>
      <c r="H117" t="s">
        <v>5018</v>
      </c>
    </row>
    <row r="118" spans="1:8" x14ac:dyDescent="0.25">
      <c r="A118" t="s">
        <v>3363</v>
      </c>
      <c r="F118" t="s">
        <v>370</v>
      </c>
      <c r="G118">
        <v>248.27823991623683</v>
      </c>
      <c r="H118" t="s">
        <v>5018</v>
      </c>
    </row>
    <row r="119" spans="1:8" x14ac:dyDescent="0.25">
      <c r="A119" t="s">
        <v>3903</v>
      </c>
      <c r="F119" t="s">
        <v>531</v>
      </c>
      <c r="G119">
        <v>191.20527934724589</v>
      </c>
      <c r="H119" t="s">
        <v>5018</v>
      </c>
    </row>
    <row r="120" spans="1:8" x14ac:dyDescent="0.25">
      <c r="A120" t="s">
        <v>3364</v>
      </c>
      <c r="F120" t="s">
        <v>366</v>
      </c>
      <c r="G120">
        <v>203.24083921308065</v>
      </c>
      <c r="H120" t="s">
        <v>5018</v>
      </c>
    </row>
    <row r="121" spans="1:8" x14ac:dyDescent="0.25">
      <c r="A121" t="s">
        <v>3904</v>
      </c>
      <c r="F121" t="s">
        <v>1984</v>
      </c>
      <c r="G121">
        <v>224.28094927603829</v>
      </c>
      <c r="H121" t="s">
        <v>5018</v>
      </c>
    </row>
    <row r="122" spans="1:8" x14ac:dyDescent="0.25">
      <c r="A122" t="s">
        <v>4015</v>
      </c>
      <c r="F122" t="s">
        <v>2321</v>
      </c>
      <c r="G122">
        <v>227.30377017125636</v>
      </c>
      <c r="H122" t="s">
        <v>5018</v>
      </c>
    </row>
    <row r="123" spans="1:8" x14ac:dyDescent="0.25">
      <c r="A123" t="s">
        <v>4014</v>
      </c>
      <c r="F123" t="s">
        <v>2317</v>
      </c>
      <c r="G123">
        <v>222.28398059953102</v>
      </c>
      <c r="H123" t="s">
        <v>5018</v>
      </c>
    </row>
    <row r="124" spans="1:8" x14ac:dyDescent="0.25">
      <c r="A124" t="s">
        <v>4016</v>
      </c>
      <c r="F124" t="s">
        <v>2325</v>
      </c>
      <c r="G124">
        <v>223.22891317143146</v>
      </c>
      <c r="H124" t="s">
        <v>5018</v>
      </c>
    </row>
    <row r="125" spans="1:8" x14ac:dyDescent="0.25">
      <c r="A125" t="s">
        <v>4022</v>
      </c>
      <c r="F125" t="s">
        <v>1828</v>
      </c>
      <c r="G125">
        <v>140.18325166506688</v>
      </c>
      <c r="H125" t="s">
        <v>5018</v>
      </c>
    </row>
    <row r="126" spans="1:8" x14ac:dyDescent="0.25">
      <c r="A126" t="s">
        <v>3435</v>
      </c>
      <c r="F126" t="s">
        <v>422</v>
      </c>
      <c r="G126">
        <v>204.6294468523873</v>
      </c>
      <c r="H126" t="s">
        <v>5018</v>
      </c>
    </row>
    <row r="127" spans="1:8" x14ac:dyDescent="0.25">
      <c r="A127" t="s">
        <v>3436</v>
      </c>
      <c r="F127" t="s">
        <v>426</v>
      </c>
      <c r="G127">
        <v>191.18700933177092</v>
      </c>
      <c r="H127" t="s">
        <v>5018</v>
      </c>
    </row>
    <row r="128" spans="1:8" x14ac:dyDescent="0.25">
      <c r="A128" t="s">
        <v>4019</v>
      </c>
      <c r="F128" t="s">
        <v>2333</v>
      </c>
      <c r="G128">
        <v>223.61939023819212</v>
      </c>
      <c r="H128" t="s">
        <v>5018</v>
      </c>
    </row>
    <row r="129" spans="1:8" x14ac:dyDescent="0.25">
      <c r="A129" t="s">
        <v>3437</v>
      </c>
      <c r="F129" t="s">
        <v>430</v>
      </c>
      <c r="G129">
        <v>247.31766010290667</v>
      </c>
      <c r="H129" t="s">
        <v>5018</v>
      </c>
    </row>
    <row r="130" spans="1:8" x14ac:dyDescent="0.25">
      <c r="A130" t="s">
        <v>4018</v>
      </c>
      <c r="F130" t="s">
        <v>1363</v>
      </c>
      <c r="G130">
        <v>231.25098003743807</v>
      </c>
      <c r="H130" t="s">
        <v>5018</v>
      </c>
    </row>
    <row r="131" spans="1:8" x14ac:dyDescent="0.25">
      <c r="A131" s="13" t="s">
        <v>4021</v>
      </c>
      <c r="B131" s="13"/>
      <c r="C131" s="13"/>
      <c r="D131" s="14"/>
      <c r="F131" t="s">
        <v>840</v>
      </c>
      <c r="G131">
        <v>214.24300090238009</v>
      </c>
      <c r="H131" t="s">
        <v>5018</v>
      </c>
    </row>
    <row r="132" spans="1:8" x14ac:dyDescent="0.25">
      <c r="A132" t="s">
        <v>4020</v>
      </c>
      <c r="F132" t="s">
        <v>2337</v>
      </c>
      <c r="G132">
        <v>238.35066066499962</v>
      </c>
      <c r="H132" t="s">
        <v>5018</v>
      </c>
    </row>
    <row r="133" spans="1:8" x14ac:dyDescent="0.25">
      <c r="A133" t="s">
        <v>3905</v>
      </c>
      <c r="F133" t="s">
        <v>1988</v>
      </c>
      <c r="G133">
        <v>141.25420060081802</v>
      </c>
      <c r="H133" t="s">
        <v>5018</v>
      </c>
    </row>
    <row r="134" spans="1:8" x14ac:dyDescent="0.25">
      <c r="A134" t="s">
        <v>3976</v>
      </c>
      <c r="F134" t="s">
        <v>2201</v>
      </c>
      <c r="G134">
        <v>240.24961909665848</v>
      </c>
      <c r="H134" t="s">
        <v>5018</v>
      </c>
    </row>
    <row r="135" spans="1:8" x14ac:dyDescent="0.25">
      <c r="A135" t="s">
        <v>3977</v>
      </c>
      <c r="F135" t="s">
        <v>2204</v>
      </c>
      <c r="G135">
        <v>243.28099667796687</v>
      </c>
      <c r="H135" t="s">
        <v>5018</v>
      </c>
    </row>
    <row r="136" spans="1:8" x14ac:dyDescent="0.25">
      <c r="A136" t="s">
        <v>3975</v>
      </c>
      <c r="F136" t="s">
        <v>2132</v>
      </c>
      <c r="G136">
        <v>245.36051982120659</v>
      </c>
      <c r="H136" t="s">
        <v>5018</v>
      </c>
    </row>
    <row r="137" spans="1:8" x14ac:dyDescent="0.25">
      <c r="A137" t="s">
        <v>3949</v>
      </c>
      <c r="F137" t="s">
        <v>2122</v>
      </c>
      <c r="G137">
        <v>214.26191373352441</v>
      </c>
      <c r="H137" t="s">
        <v>5018</v>
      </c>
    </row>
    <row r="138" spans="1:8" x14ac:dyDescent="0.25">
      <c r="A138" t="s">
        <v>3950</v>
      </c>
      <c r="F138" t="s">
        <v>1705</v>
      </c>
      <c r="G138">
        <v>186.15576539683713</v>
      </c>
      <c r="H138" t="s">
        <v>5018</v>
      </c>
    </row>
    <row r="139" spans="1:8" x14ac:dyDescent="0.25">
      <c r="A139" t="s">
        <v>3354</v>
      </c>
      <c r="F139" t="s">
        <v>324</v>
      </c>
      <c r="G139">
        <v>232.27883498866743</v>
      </c>
      <c r="H139" t="s">
        <v>5018</v>
      </c>
    </row>
    <row r="140" spans="1:8" x14ac:dyDescent="0.25">
      <c r="A140" t="s">
        <v>3947</v>
      </c>
      <c r="F140" t="s">
        <v>848</v>
      </c>
      <c r="G140">
        <v>210.24842073369624</v>
      </c>
      <c r="H140" t="s">
        <v>5018</v>
      </c>
    </row>
    <row r="141" spans="1:8" x14ac:dyDescent="0.25">
      <c r="A141" t="s">
        <v>3355</v>
      </c>
      <c r="F141" t="s">
        <v>318</v>
      </c>
      <c r="G141">
        <v>238.71369098866825</v>
      </c>
      <c r="H141" t="s">
        <v>5018</v>
      </c>
    </row>
    <row r="142" spans="1:8" x14ac:dyDescent="0.25">
      <c r="A142" t="s">
        <v>3948</v>
      </c>
      <c r="F142" t="s">
        <v>1736</v>
      </c>
      <c r="G142">
        <v>211.68831113101845</v>
      </c>
      <c r="H142" t="s">
        <v>5018</v>
      </c>
    </row>
    <row r="143" spans="1:8" x14ac:dyDescent="0.25">
      <c r="A143" t="s">
        <v>3870</v>
      </c>
      <c r="F143" t="s">
        <v>1880</v>
      </c>
      <c r="G143">
        <v>215.29140350467583</v>
      </c>
      <c r="H143" t="s">
        <v>5018</v>
      </c>
    </row>
    <row r="144" spans="1:8" x14ac:dyDescent="0.25">
      <c r="A144" t="s">
        <v>3945</v>
      </c>
      <c r="F144" t="s">
        <v>1715</v>
      </c>
      <c r="G144">
        <v>184.27898538603719</v>
      </c>
      <c r="H144" t="s">
        <v>5018</v>
      </c>
    </row>
    <row r="145" spans="1:8" x14ac:dyDescent="0.25">
      <c r="A145" t="s">
        <v>3871</v>
      </c>
      <c r="F145" t="s">
        <v>1884</v>
      </c>
      <c r="G145">
        <v>240.3439958391958</v>
      </c>
      <c r="H145" t="s">
        <v>5018</v>
      </c>
    </row>
    <row r="146" spans="1:8" x14ac:dyDescent="0.25">
      <c r="A146" t="s">
        <v>3946</v>
      </c>
      <c r="F146" t="s">
        <v>576</v>
      </c>
      <c r="G146">
        <v>192.28050460097742</v>
      </c>
      <c r="H146" t="s">
        <v>5018</v>
      </c>
    </row>
    <row r="147" spans="1:8" x14ac:dyDescent="0.25">
      <c r="A147" t="s">
        <v>3358</v>
      </c>
      <c r="F147" t="s">
        <v>286</v>
      </c>
      <c r="G147">
        <v>192.25795826752204</v>
      </c>
      <c r="H147" t="s">
        <v>5018</v>
      </c>
    </row>
    <row r="148" spans="1:8" x14ac:dyDescent="0.25">
      <c r="A148" t="s">
        <v>4048</v>
      </c>
      <c r="F148" t="s">
        <v>2422</v>
      </c>
      <c r="G148">
        <v>198.26250880595501</v>
      </c>
      <c r="H148" t="s">
        <v>5018</v>
      </c>
    </row>
    <row r="149" spans="1:8" x14ac:dyDescent="0.25">
      <c r="A149" t="s">
        <v>3359</v>
      </c>
      <c r="F149" t="s">
        <v>220</v>
      </c>
      <c r="G149">
        <v>241.2458344265745</v>
      </c>
      <c r="H149" t="s">
        <v>5018</v>
      </c>
    </row>
    <row r="150" spans="1:8" x14ac:dyDescent="0.25">
      <c r="A150" t="s">
        <v>4047</v>
      </c>
      <c r="F150" t="s">
        <v>2167</v>
      </c>
      <c r="G150">
        <v>152.19398756185487</v>
      </c>
      <c r="H150" t="s">
        <v>5018</v>
      </c>
    </row>
    <row r="151" spans="1:8" x14ac:dyDescent="0.25">
      <c r="A151" t="s">
        <v>3356</v>
      </c>
      <c r="F151" t="s">
        <v>310</v>
      </c>
      <c r="G151">
        <v>188.22619525221887</v>
      </c>
      <c r="H151" t="s">
        <v>5018</v>
      </c>
    </row>
    <row r="152" spans="1:8" x14ac:dyDescent="0.25">
      <c r="A152" t="s">
        <v>3357</v>
      </c>
      <c r="F152" t="s">
        <v>298</v>
      </c>
      <c r="G152">
        <v>243.28426226768147</v>
      </c>
      <c r="H152" t="s">
        <v>5018</v>
      </c>
    </row>
    <row r="153" spans="1:8" x14ac:dyDescent="0.25">
      <c r="A153" t="s">
        <v>4049</v>
      </c>
      <c r="F153" t="s">
        <v>1333</v>
      </c>
      <c r="G153">
        <v>199.25217018229927</v>
      </c>
      <c r="H153" t="s">
        <v>5018</v>
      </c>
    </row>
    <row r="154" spans="1:8" x14ac:dyDescent="0.25">
      <c r="A154" t="s">
        <v>3362</v>
      </c>
      <c r="F154" t="s">
        <v>236</v>
      </c>
      <c r="G154">
        <v>195.21550675735946</v>
      </c>
      <c r="H154" t="s">
        <v>5018</v>
      </c>
    </row>
    <row r="155" spans="1:8" x14ac:dyDescent="0.25">
      <c r="A155" t="s">
        <v>3360</v>
      </c>
      <c r="F155" t="s">
        <v>258</v>
      </c>
      <c r="G155">
        <v>220.29228024525688</v>
      </c>
      <c r="H155" t="s">
        <v>5018</v>
      </c>
    </row>
    <row r="156" spans="1:8" x14ac:dyDescent="0.25">
      <c r="A156" t="s">
        <v>3361</v>
      </c>
      <c r="F156" t="s">
        <v>246</v>
      </c>
      <c r="G156">
        <v>241.24910001628911</v>
      </c>
      <c r="H156" t="s">
        <v>5018</v>
      </c>
    </row>
    <row r="157" spans="1:8" x14ac:dyDescent="0.25">
      <c r="A157" t="s">
        <v>3426</v>
      </c>
      <c r="F157" t="s">
        <v>386</v>
      </c>
      <c r="G157">
        <v>239.31287529825184</v>
      </c>
      <c r="H157" t="s">
        <v>5018</v>
      </c>
    </row>
    <row r="158" spans="1:8" x14ac:dyDescent="0.25">
      <c r="A158" t="s">
        <v>3427</v>
      </c>
      <c r="F158" t="s">
        <v>390</v>
      </c>
      <c r="G158">
        <v>222.2683333581013</v>
      </c>
      <c r="H158" t="s">
        <v>5018</v>
      </c>
    </row>
    <row r="159" spans="1:8" x14ac:dyDescent="0.25">
      <c r="A159" t="s">
        <v>3428</v>
      </c>
      <c r="F159" t="s">
        <v>394</v>
      </c>
      <c r="G159">
        <v>157.16741755934387</v>
      </c>
      <c r="H159" t="s">
        <v>5018</v>
      </c>
    </row>
    <row r="160" spans="1:8" x14ac:dyDescent="0.25">
      <c r="A160" t="s">
        <v>3429</v>
      </c>
      <c r="F160" t="s">
        <v>398</v>
      </c>
      <c r="G160">
        <v>210.29742585612047</v>
      </c>
      <c r="H160" t="s">
        <v>5018</v>
      </c>
    </row>
    <row r="161" spans="1:8" x14ac:dyDescent="0.25">
      <c r="A161" t="s">
        <v>3872</v>
      </c>
      <c r="F161" t="s">
        <v>1888</v>
      </c>
      <c r="G161">
        <v>177.24331430666024</v>
      </c>
      <c r="H161" t="s">
        <v>5018</v>
      </c>
    </row>
    <row r="162" spans="1:8" x14ac:dyDescent="0.25">
      <c r="A162" t="s">
        <v>3943</v>
      </c>
      <c r="F162" t="s">
        <v>2106</v>
      </c>
      <c r="G162">
        <v>175.23069838872325</v>
      </c>
      <c r="H162" t="s">
        <v>5018</v>
      </c>
    </row>
    <row r="163" spans="1:8" x14ac:dyDescent="0.25">
      <c r="A163" t="s">
        <v>3430</v>
      </c>
      <c r="F163" t="s">
        <v>402</v>
      </c>
      <c r="G163">
        <v>157.21051154386566</v>
      </c>
      <c r="H163" t="s">
        <v>5018</v>
      </c>
    </row>
    <row r="164" spans="1:8" x14ac:dyDescent="0.25">
      <c r="A164" t="s">
        <v>3873</v>
      </c>
      <c r="F164" t="s">
        <v>1892</v>
      </c>
      <c r="G164">
        <v>129.20037071950824</v>
      </c>
      <c r="H164" t="s">
        <v>5018</v>
      </c>
    </row>
    <row r="165" spans="1:8" x14ac:dyDescent="0.25">
      <c r="A165" t="s">
        <v>3944</v>
      </c>
      <c r="F165" t="s">
        <v>2110</v>
      </c>
      <c r="G165">
        <v>186.25177290916702</v>
      </c>
      <c r="H165" t="s">
        <v>5018</v>
      </c>
    </row>
    <row r="166" spans="1:8" x14ac:dyDescent="0.25">
      <c r="A166" t="s">
        <v>3431</v>
      </c>
      <c r="F166" t="s">
        <v>406</v>
      </c>
      <c r="G166">
        <v>191.23010331629266</v>
      </c>
      <c r="H166" t="s">
        <v>5018</v>
      </c>
    </row>
    <row r="167" spans="1:8" x14ac:dyDescent="0.25">
      <c r="A167" t="s">
        <v>3874</v>
      </c>
      <c r="F167" t="s">
        <v>1778</v>
      </c>
      <c r="G167">
        <v>210.2765102924576</v>
      </c>
      <c r="H167" t="s">
        <v>5018</v>
      </c>
    </row>
    <row r="168" spans="1:8" x14ac:dyDescent="0.25">
      <c r="A168" t="s">
        <v>3432</v>
      </c>
      <c r="F168" t="s">
        <v>410</v>
      </c>
      <c r="G168">
        <v>233.30995552961141</v>
      </c>
      <c r="H168" t="s">
        <v>5018</v>
      </c>
    </row>
    <row r="169" spans="1:8" x14ac:dyDescent="0.25">
      <c r="A169" t="s">
        <v>3875</v>
      </c>
      <c r="F169" t="s">
        <v>1404</v>
      </c>
      <c r="G169">
        <v>187.24143428551127</v>
      </c>
      <c r="H169" t="s">
        <v>5018</v>
      </c>
    </row>
    <row r="170" spans="1:8" x14ac:dyDescent="0.25">
      <c r="A170" t="s">
        <v>3942</v>
      </c>
      <c r="F170" t="s">
        <v>2103</v>
      </c>
      <c r="G170">
        <v>237.36263410857742</v>
      </c>
      <c r="H170" t="s">
        <v>5018</v>
      </c>
    </row>
    <row r="171" spans="1:8" x14ac:dyDescent="0.25">
      <c r="A171" t="s">
        <v>3433</v>
      </c>
      <c r="F171" t="s">
        <v>414</v>
      </c>
      <c r="G171">
        <v>163.1654141442051</v>
      </c>
      <c r="H171" t="s">
        <v>5018</v>
      </c>
    </row>
    <row r="172" spans="1:8" x14ac:dyDescent="0.25">
      <c r="A172" t="s">
        <v>3876</v>
      </c>
      <c r="F172" t="s">
        <v>1900</v>
      </c>
      <c r="G172">
        <v>170.18118443831452</v>
      </c>
      <c r="H172" t="s">
        <v>5018</v>
      </c>
    </row>
    <row r="173" spans="1:8" x14ac:dyDescent="0.25">
      <c r="A173" t="s">
        <v>3434</v>
      </c>
      <c r="F173" t="s">
        <v>418</v>
      </c>
      <c r="G173">
        <v>163.21669690222066</v>
      </c>
      <c r="H173" t="s">
        <v>5018</v>
      </c>
    </row>
    <row r="174" spans="1:8" x14ac:dyDescent="0.25">
      <c r="A174" t="s">
        <v>3877</v>
      </c>
      <c r="F174" t="s">
        <v>1904</v>
      </c>
      <c r="G174">
        <v>162.23193593551306</v>
      </c>
      <c r="H174" t="s">
        <v>5018</v>
      </c>
    </row>
    <row r="175" spans="1:8" x14ac:dyDescent="0.25">
      <c r="A175" t="s">
        <v>3878</v>
      </c>
      <c r="F175" t="s">
        <v>1709</v>
      </c>
      <c r="G175">
        <v>144.21501468037005</v>
      </c>
      <c r="H175" t="s">
        <v>5018</v>
      </c>
    </row>
    <row r="176" spans="1:8" x14ac:dyDescent="0.25">
      <c r="A176" t="s">
        <v>3802</v>
      </c>
      <c r="F176" t="s">
        <v>1661</v>
      </c>
      <c r="G176">
        <v>175.13632164618593</v>
      </c>
      <c r="H176" t="s">
        <v>5018</v>
      </c>
    </row>
    <row r="177" spans="1:8" x14ac:dyDescent="0.25">
      <c r="A177" t="s">
        <v>3799</v>
      </c>
      <c r="F177" t="s">
        <v>1653</v>
      </c>
      <c r="G177">
        <v>199.27145092604007</v>
      </c>
      <c r="H177" t="s">
        <v>5018</v>
      </c>
    </row>
    <row r="178" spans="1:8" x14ac:dyDescent="0.25">
      <c r="A178" t="s">
        <v>3800</v>
      </c>
      <c r="F178" t="s">
        <v>434</v>
      </c>
      <c r="G178">
        <v>203.23529598777472</v>
      </c>
      <c r="H178" t="s">
        <v>5018</v>
      </c>
    </row>
    <row r="179" spans="1:8" x14ac:dyDescent="0.25">
      <c r="A179" t="s">
        <v>3805</v>
      </c>
      <c r="F179" t="s">
        <v>1669</v>
      </c>
      <c r="G179">
        <v>218.31949272212708</v>
      </c>
      <c r="H179" t="s">
        <v>5018</v>
      </c>
    </row>
    <row r="180" spans="1:8" x14ac:dyDescent="0.25">
      <c r="A180" t="s">
        <v>3806</v>
      </c>
      <c r="F180" t="s">
        <v>482</v>
      </c>
      <c r="G180">
        <v>193.19962524970788</v>
      </c>
      <c r="H180" t="s">
        <v>5018</v>
      </c>
    </row>
    <row r="181" spans="1:8" x14ac:dyDescent="0.25">
      <c r="A181" t="s">
        <v>3803</v>
      </c>
      <c r="F181" t="s">
        <v>1665</v>
      </c>
      <c r="G181">
        <v>189.26094929547395</v>
      </c>
      <c r="H181" t="s">
        <v>5018</v>
      </c>
    </row>
    <row r="182" spans="1:8" x14ac:dyDescent="0.25">
      <c r="A182" t="s">
        <v>3804</v>
      </c>
      <c r="F182" t="s">
        <v>1669</v>
      </c>
      <c r="G182">
        <v>218.31949272212708</v>
      </c>
      <c r="H182" t="s">
        <v>5018</v>
      </c>
    </row>
    <row r="183" spans="1:8" x14ac:dyDescent="0.25">
      <c r="A183" t="s">
        <v>3798</v>
      </c>
      <c r="F183" t="s">
        <v>1649</v>
      </c>
      <c r="G183">
        <v>185.24483352160047</v>
      </c>
      <c r="H183" t="s">
        <v>5018</v>
      </c>
    </row>
    <row r="184" spans="1:8" x14ac:dyDescent="0.25">
      <c r="A184" t="s">
        <v>3339</v>
      </c>
      <c r="F184" t="s">
        <v>380</v>
      </c>
      <c r="G184">
        <v>242.27042378808929</v>
      </c>
      <c r="H184" t="s">
        <v>5018</v>
      </c>
    </row>
    <row r="185" spans="1:8" x14ac:dyDescent="0.25">
      <c r="A185" t="s">
        <v>3340</v>
      </c>
      <c r="F185" t="s">
        <v>376</v>
      </c>
      <c r="G185">
        <v>242.31678336232562</v>
      </c>
      <c r="H185" t="s">
        <v>5018</v>
      </c>
    </row>
    <row r="186" spans="1:8" x14ac:dyDescent="0.25">
      <c r="A186" t="s">
        <v>3341</v>
      </c>
      <c r="F186" t="s">
        <v>340</v>
      </c>
      <c r="G186">
        <v>169.1814190458465</v>
      </c>
      <c r="H186" t="s">
        <v>5018</v>
      </c>
    </row>
    <row r="187" spans="1:8" x14ac:dyDescent="0.25">
      <c r="A187" t="s">
        <v>4001</v>
      </c>
      <c r="F187" t="s">
        <v>2276</v>
      </c>
      <c r="G187">
        <v>222.30225061500602</v>
      </c>
      <c r="H187" t="s">
        <v>5018</v>
      </c>
    </row>
    <row r="188" spans="1:8" x14ac:dyDescent="0.25">
      <c r="A188" t="s">
        <v>4000</v>
      </c>
      <c r="F188" t="s">
        <v>2132</v>
      </c>
      <c r="G188">
        <v>245.36051982120657</v>
      </c>
      <c r="H188" t="s">
        <v>5018</v>
      </c>
    </row>
    <row r="189" spans="1:8" x14ac:dyDescent="0.25">
      <c r="A189" t="s">
        <v>4038</v>
      </c>
      <c r="F189" t="s">
        <v>2393</v>
      </c>
      <c r="G189">
        <v>192.21812987271488</v>
      </c>
      <c r="H189" t="s">
        <v>5018</v>
      </c>
    </row>
    <row r="190" spans="1:8" x14ac:dyDescent="0.25">
      <c r="A190" t="s">
        <v>4045</v>
      </c>
      <c r="F190" t="s">
        <v>2415</v>
      </c>
      <c r="G190">
        <v>221.19147328444771</v>
      </c>
      <c r="H190" t="s">
        <v>5018</v>
      </c>
    </row>
    <row r="191" spans="1:8" x14ac:dyDescent="0.25">
      <c r="A191" t="s">
        <v>4044</v>
      </c>
      <c r="F191" t="s">
        <v>992</v>
      </c>
      <c r="G191">
        <v>205.2136267362105</v>
      </c>
      <c r="H191" t="s">
        <v>5018</v>
      </c>
    </row>
    <row r="192" spans="1:8" x14ac:dyDescent="0.25">
      <c r="A192" t="s">
        <v>4046</v>
      </c>
      <c r="F192" t="s">
        <v>366</v>
      </c>
      <c r="G192">
        <v>203.24083921308065</v>
      </c>
      <c r="H192" t="s">
        <v>5018</v>
      </c>
    </row>
    <row r="193" spans="1:8" x14ac:dyDescent="0.25">
      <c r="A193" t="s">
        <v>4041</v>
      </c>
      <c r="F193" t="s">
        <v>2404</v>
      </c>
      <c r="G193">
        <v>199.31454491056184</v>
      </c>
      <c r="H193" t="s">
        <v>5018</v>
      </c>
    </row>
    <row r="194" spans="1:8" x14ac:dyDescent="0.25">
      <c r="A194" t="s">
        <v>4043</v>
      </c>
      <c r="F194" t="s">
        <v>2409</v>
      </c>
      <c r="G194">
        <v>237.64600764263173</v>
      </c>
      <c r="H194" t="s">
        <v>5018</v>
      </c>
    </row>
    <row r="195" spans="1:8" x14ac:dyDescent="0.25">
      <c r="A195" t="s">
        <v>4042</v>
      </c>
      <c r="F195" t="s">
        <v>41</v>
      </c>
      <c r="G195">
        <v>249.29044762603647</v>
      </c>
      <c r="H195" t="s">
        <v>5018</v>
      </c>
    </row>
    <row r="196" spans="1:8" x14ac:dyDescent="0.25">
      <c r="A196" t="s">
        <v>3999</v>
      </c>
      <c r="F196" t="s">
        <v>2270</v>
      </c>
      <c r="G196">
        <v>248.29650993171182</v>
      </c>
      <c r="H196" t="s">
        <v>5018</v>
      </c>
    </row>
    <row r="197" spans="1:8" x14ac:dyDescent="0.25">
      <c r="A197" t="s">
        <v>3973</v>
      </c>
      <c r="F197" t="s">
        <v>1207</v>
      </c>
      <c r="G197">
        <v>208.21426921056968</v>
      </c>
      <c r="H197" t="s">
        <v>5018</v>
      </c>
    </row>
    <row r="198" spans="1:8" x14ac:dyDescent="0.25">
      <c r="A198" t="s">
        <v>3974</v>
      </c>
      <c r="F198" t="s">
        <v>2195</v>
      </c>
      <c r="G198">
        <v>235.30692420611865</v>
      </c>
      <c r="H198" t="s">
        <v>5018</v>
      </c>
    </row>
    <row r="199" spans="1:8" x14ac:dyDescent="0.25">
      <c r="A199" t="s">
        <v>3971</v>
      </c>
      <c r="F199" t="s">
        <v>2185</v>
      </c>
      <c r="G199">
        <v>213.24906320805542</v>
      </c>
      <c r="H199" t="s">
        <v>5018</v>
      </c>
    </row>
    <row r="200" spans="1:8" x14ac:dyDescent="0.25">
      <c r="A200" t="s">
        <v>3332</v>
      </c>
      <c r="F200" t="s">
        <v>328</v>
      </c>
      <c r="G200">
        <v>242.2338609829967</v>
      </c>
      <c r="H200" t="s">
        <v>5018</v>
      </c>
    </row>
    <row r="201" spans="1:8" x14ac:dyDescent="0.25">
      <c r="A201" t="s">
        <v>3969</v>
      </c>
      <c r="F201" t="s">
        <v>1749</v>
      </c>
      <c r="G201">
        <v>142.24222715724022</v>
      </c>
      <c r="H201" t="s">
        <v>5018</v>
      </c>
    </row>
    <row r="202" spans="1:8" x14ac:dyDescent="0.25">
      <c r="A202" t="s">
        <v>3333</v>
      </c>
      <c r="F202" t="s">
        <v>216</v>
      </c>
      <c r="G202">
        <v>241.28566282138166</v>
      </c>
      <c r="H202" t="s">
        <v>5018</v>
      </c>
    </row>
    <row r="203" spans="1:8" x14ac:dyDescent="0.25">
      <c r="A203" t="s">
        <v>3970</v>
      </c>
      <c r="F203" t="s">
        <v>2181</v>
      </c>
      <c r="G203">
        <v>219.27779489986585</v>
      </c>
      <c r="H203" t="s">
        <v>5018</v>
      </c>
    </row>
    <row r="204" spans="1:8" x14ac:dyDescent="0.25">
      <c r="A204" t="s">
        <v>3330</v>
      </c>
      <c r="F204" t="s">
        <v>336</v>
      </c>
      <c r="G204">
        <v>247.67742483686069</v>
      </c>
      <c r="H204" t="s">
        <v>5018</v>
      </c>
    </row>
    <row r="205" spans="1:8" x14ac:dyDescent="0.25">
      <c r="A205" t="s">
        <v>3967</v>
      </c>
      <c r="F205" t="s">
        <v>848</v>
      </c>
      <c r="G205">
        <v>210.24842073369624</v>
      </c>
      <c r="H205" t="s">
        <v>5018</v>
      </c>
    </row>
    <row r="206" spans="1:8" x14ac:dyDescent="0.25">
      <c r="A206" t="s">
        <v>3331</v>
      </c>
      <c r="F206" t="s">
        <v>332</v>
      </c>
      <c r="G206">
        <v>217.26745661752028</v>
      </c>
      <c r="H206" t="s">
        <v>5018</v>
      </c>
    </row>
    <row r="207" spans="1:8" x14ac:dyDescent="0.25">
      <c r="A207" t="s">
        <v>3968</v>
      </c>
      <c r="F207" t="s">
        <v>632</v>
      </c>
      <c r="G207">
        <v>150.17810605420331</v>
      </c>
      <c r="H207" t="s">
        <v>5018</v>
      </c>
    </row>
    <row r="208" spans="1:8" x14ac:dyDescent="0.25">
      <c r="A208" t="s">
        <v>3336</v>
      </c>
      <c r="F208" t="s">
        <v>290</v>
      </c>
      <c r="G208">
        <v>227.28159175039747</v>
      </c>
      <c r="H208" t="s">
        <v>5018</v>
      </c>
    </row>
    <row r="209" spans="1:8" x14ac:dyDescent="0.25">
      <c r="A209" t="s">
        <v>3337</v>
      </c>
      <c r="F209" t="s">
        <v>275</v>
      </c>
      <c r="G209">
        <v>245.34160699006225</v>
      </c>
      <c r="H209" t="s">
        <v>5018</v>
      </c>
    </row>
    <row r="210" spans="1:8" x14ac:dyDescent="0.25">
      <c r="A210" t="s">
        <v>3334</v>
      </c>
      <c r="F210" t="s">
        <v>314</v>
      </c>
      <c r="G210">
        <v>228.27125312674173</v>
      </c>
      <c r="H210" t="s">
        <v>5018</v>
      </c>
    </row>
    <row r="211" spans="1:8" x14ac:dyDescent="0.25">
      <c r="A211" t="s">
        <v>4072</v>
      </c>
      <c r="F211" t="s">
        <v>2489</v>
      </c>
      <c r="G211">
        <v>206.11901538614114</v>
      </c>
      <c r="H211" t="s">
        <v>5018</v>
      </c>
    </row>
    <row r="212" spans="1:8" x14ac:dyDescent="0.25">
      <c r="A212" t="s">
        <v>3335</v>
      </c>
      <c r="F212" t="s">
        <v>302</v>
      </c>
      <c r="G212">
        <v>221.21629725349453</v>
      </c>
      <c r="H212" t="s">
        <v>5018</v>
      </c>
    </row>
    <row r="213" spans="1:8" x14ac:dyDescent="0.25">
      <c r="A213" t="s">
        <v>4071</v>
      </c>
      <c r="F213" t="s">
        <v>1187</v>
      </c>
      <c r="G213">
        <v>209.24212416179904</v>
      </c>
      <c r="H213" t="s">
        <v>5018</v>
      </c>
    </row>
    <row r="214" spans="1:8" x14ac:dyDescent="0.25">
      <c r="A214" t="s">
        <v>3338</v>
      </c>
      <c r="F214" t="s">
        <v>263</v>
      </c>
      <c r="G214">
        <v>199.24890459258467</v>
      </c>
      <c r="H214" t="s">
        <v>5018</v>
      </c>
    </row>
    <row r="215" spans="1:8" x14ac:dyDescent="0.25">
      <c r="A215" t="s">
        <v>3902</v>
      </c>
      <c r="F215" t="s">
        <v>1828</v>
      </c>
      <c r="G215">
        <v>140.18325166506688</v>
      </c>
      <c r="H215" t="s">
        <v>5018</v>
      </c>
    </row>
    <row r="216" spans="1:8" x14ac:dyDescent="0.25">
      <c r="A216" t="s">
        <v>4073</v>
      </c>
      <c r="F216" t="s">
        <v>1136</v>
      </c>
      <c r="G216">
        <v>234.25162251179728</v>
      </c>
      <c r="H216" t="s">
        <v>5018</v>
      </c>
    </row>
    <row r="217" spans="1:8" x14ac:dyDescent="0.25">
      <c r="A217" t="s">
        <v>3894</v>
      </c>
      <c r="F217" t="s">
        <v>1955</v>
      </c>
      <c r="G217">
        <v>170.25236798159762</v>
      </c>
      <c r="H217" t="s">
        <v>5018</v>
      </c>
    </row>
    <row r="218" spans="1:8" x14ac:dyDescent="0.25">
      <c r="A218" t="s">
        <v>3895</v>
      </c>
      <c r="F218" t="s">
        <v>1959</v>
      </c>
      <c r="G218">
        <v>211.26127125916523</v>
      </c>
      <c r="H218" t="s">
        <v>5018</v>
      </c>
    </row>
    <row r="219" spans="1:8" x14ac:dyDescent="0.25">
      <c r="A219" t="s">
        <v>3966</v>
      </c>
      <c r="F219" t="s">
        <v>772</v>
      </c>
      <c r="G219">
        <v>179.21610182979006</v>
      </c>
      <c r="H219" t="s">
        <v>5018</v>
      </c>
    </row>
    <row r="220" spans="1:8" x14ac:dyDescent="0.25">
      <c r="A220" t="s">
        <v>3896</v>
      </c>
      <c r="F220" t="s">
        <v>15</v>
      </c>
      <c r="G220">
        <v>233.30668993989681</v>
      </c>
      <c r="H220" t="s">
        <v>5018</v>
      </c>
    </row>
    <row r="221" spans="1:8" x14ac:dyDescent="0.25">
      <c r="A221" t="s">
        <v>3897</v>
      </c>
      <c r="F221" t="s">
        <v>1965</v>
      </c>
      <c r="G221">
        <v>213.30133392019425</v>
      </c>
      <c r="H221" t="s">
        <v>5018</v>
      </c>
    </row>
    <row r="222" spans="1:8" x14ac:dyDescent="0.25">
      <c r="A222" t="s">
        <v>3898</v>
      </c>
      <c r="F222" t="s">
        <v>1916</v>
      </c>
      <c r="G222">
        <v>191.29247804455522</v>
      </c>
      <c r="H222" t="s">
        <v>5018</v>
      </c>
    </row>
    <row r="223" spans="1:8" x14ac:dyDescent="0.25">
      <c r="A223" t="s">
        <v>3899</v>
      </c>
      <c r="F223" t="s">
        <v>1970</v>
      </c>
      <c r="G223">
        <v>197.27774783924741</v>
      </c>
      <c r="H223" t="s">
        <v>5018</v>
      </c>
    </row>
    <row r="224" spans="1:8" x14ac:dyDescent="0.25">
      <c r="A224" t="s">
        <v>3901</v>
      </c>
      <c r="F224" t="s">
        <v>1976</v>
      </c>
      <c r="G224">
        <v>211.23318170040386</v>
      </c>
      <c r="H224" t="s">
        <v>5018</v>
      </c>
    </row>
    <row r="225" spans="1:8" x14ac:dyDescent="0.25">
      <c r="A225" t="s">
        <v>3413</v>
      </c>
      <c r="F225" t="s">
        <v>340</v>
      </c>
      <c r="G225">
        <v>169.1814190458465</v>
      </c>
      <c r="H225" t="s">
        <v>5018</v>
      </c>
    </row>
    <row r="226" spans="1:8" x14ac:dyDescent="0.25">
      <c r="A226" t="s">
        <v>3411</v>
      </c>
      <c r="F226" t="s">
        <v>278</v>
      </c>
      <c r="G226">
        <v>243.26171593422606</v>
      </c>
      <c r="H226" t="s">
        <v>5018</v>
      </c>
    </row>
    <row r="227" spans="1:8" x14ac:dyDescent="0.25">
      <c r="A227" t="s">
        <v>4067</v>
      </c>
      <c r="F227" t="s">
        <v>216</v>
      </c>
      <c r="G227">
        <v>241.28566282138166</v>
      </c>
      <c r="H227" t="s">
        <v>5018</v>
      </c>
    </row>
    <row r="228" spans="1:8" x14ac:dyDescent="0.25">
      <c r="A228" t="s">
        <v>4066</v>
      </c>
      <c r="F228" t="s">
        <v>2475</v>
      </c>
      <c r="G228">
        <v>229.25437927352729</v>
      </c>
      <c r="H228" t="s">
        <v>5018</v>
      </c>
    </row>
    <row r="229" spans="1:8" x14ac:dyDescent="0.25">
      <c r="A229" t="s">
        <v>4069</v>
      </c>
      <c r="F229" t="s">
        <v>61</v>
      </c>
      <c r="G229">
        <v>246.305452393107</v>
      </c>
      <c r="H229" t="s">
        <v>5018</v>
      </c>
    </row>
    <row r="230" spans="1:8" x14ac:dyDescent="0.25">
      <c r="A230" t="s">
        <v>4068</v>
      </c>
      <c r="F230" t="s">
        <v>1753</v>
      </c>
      <c r="G230">
        <v>227.69098164830245</v>
      </c>
      <c r="H230" t="s">
        <v>5018</v>
      </c>
    </row>
    <row r="231" spans="1:8" x14ac:dyDescent="0.25">
      <c r="A231" t="s">
        <v>4063</v>
      </c>
      <c r="F231" t="s">
        <v>1753</v>
      </c>
      <c r="G231">
        <v>227.69098164830245</v>
      </c>
      <c r="H231" t="s">
        <v>5018</v>
      </c>
    </row>
    <row r="232" spans="1:8" x14ac:dyDescent="0.25">
      <c r="A232" t="s">
        <v>4062</v>
      </c>
      <c r="F232" t="s">
        <v>2463</v>
      </c>
      <c r="G232">
        <v>237.29535897067822</v>
      </c>
      <c r="H232" t="s">
        <v>5018</v>
      </c>
    </row>
    <row r="233" spans="1:8" x14ac:dyDescent="0.25">
      <c r="A233" t="s">
        <v>3557</v>
      </c>
      <c r="F233" t="s">
        <v>828</v>
      </c>
      <c r="G233">
        <v>137.18260919070769</v>
      </c>
      <c r="H233" t="s">
        <v>5018</v>
      </c>
    </row>
    <row r="234" spans="1:8" x14ac:dyDescent="0.25">
      <c r="A234" t="s">
        <v>4065</v>
      </c>
      <c r="F234" t="s">
        <v>2337</v>
      </c>
      <c r="G234">
        <v>238.35066066499965</v>
      </c>
      <c r="H234" t="s">
        <v>5018</v>
      </c>
    </row>
    <row r="235" spans="1:8" x14ac:dyDescent="0.25">
      <c r="A235" t="s">
        <v>3483</v>
      </c>
      <c r="F235" t="s">
        <v>598</v>
      </c>
      <c r="G235">
        <v>205.63903178814166</v>
      </c>
      <c r="H235" t="s">
        <v>5018</v>
      </c>
    </row>
    <row r="236" spans="1:8" x14ac:dyDescent="0.25">
      <c r="A236" t="s">
        <v>4064</v>
      </c>
      <c r="F236" t="s">
        <v>2469</v>
      </c>
      <c r="G236">
        <v>177.16039192733132</v>
      </c>
      <c r="H236" t="s">
        <v>5018</v>
      </c>
    </row>
    <row r="237" spans="1:8" x14ac:dyDescent="0.25">
      <c r="A237" t="s">
        <v>3484</v>
      </c>
      <c r="F237" t="s">
        <v>602</v>
      </c>
      <c r="G237">
        <v>237.25553057587103</v>
      </c>
      <c r="H237" t="s">
        <v>5018</v>
      </c>
    </row>
    <row r="238" spans="1:8" x14ac:dyDescent="0.25">
      <c r="A238" t="s">
        <v>3555</v>
      </c>
      <c r="F238" t="s">
        <v>822</v>
      </c>
      <c r="G238">
        <v>136.1945826342855</v>
      </c>
      <c r="H238" t="s">
        <v>5018</v>
      </c>
    </row>
    <row r="239" spans="1:8" x14ac:dyDescent="0.25">
      <c r="A239" t="s">
        <v>3485</v>
      </c>
      <c r="F239" t="s">
        <v>606</v>
      </c>
      <c r="G239">
        <v>244.24647690093369</v>
      </c>
      <c r="H239" t="s">
        <v>5018</v>
      </c>
    </row>
    <row r="240" spans="1:8" x14ac:dyDescent="0.25">
      <c r="A240" t="s">
        <v>3556</v>
      </c>
      <c r="F240" t="s">
        <v>258</v>
      </c>
      <c r="G240">
        <v>220.29228024525685</v>
      </c>
      <c r="H240" t="s">
        <v>5018</v>
      </c>
    </row>
    <row r="241" spans="1:8" x14ac:dyDescent="0.25">
      <c r="A241" t="s">
        <v>4070</v>
      </c>
      <c r="F241" t="s">
        <v>882</v>
      </c>
      <c r="G241">
        <v>209.24538975151364</v>
      </c>
      <c r="H241" t="s">
        <v>5018</v>
      </c>
    </row>
    <row r="242" spans="1:8" x14ac:dyDescent="0.25">
      <c r="A242" t="s">
        <v>3481</v>
      </c>
      <c r="F242" t="s">
        <v>592</v>
      </c>
      <c r="G242">
        <v>184.16470785823233</v>
      </c>
      <c r="H242" t="s">
        <v>5018</v>
      </c>
    </row>
    <row r="243" spans="1:8" x14ac:dyDescent="0.25">
      <c r="A243" t="s">
        <v>3996</v>
      </c>
      <c r="F243" t="s">
        <v>772</v>
      </c>
      <c r="G243">
        <v>179.21610182979006</v>
      </c>
      <c r="H243" t="s">
        <v>5018</v>
      </c>
    </row>
    <row r="244" spans="1:8" x14ac:dyDescent="0.25">
      <c r="A244" t="s">
        <v>3482</v>
      </c>
      <c r="F244" t="s">
        <v>468</v>
      </c>
      <c r="G244">
        <v>217.2619133922143</v>
      </c>
      <c r="H244" t="s">
        <v>5018</v>
      </c>
    </row>
    <row r="245" spans="1:8" x14ac:dyDescent="0.25">
      <c r="A245" t="s">
        <v>3995</v>
      </c>
      <c r="F245" t="s">
        <v>692</v>
      </c>
      <c r="G245">
        <v>180.20412838621229</v>
      </c>
      <c r="H245" t="s">
        <v>5018</v>
      </c>
    </row>
    <row r="246" spans="1:8" x14ac:dyDescent="0.25">
      <c r="A246" t="s">
        <v>3994</v>
      </c>
      <c r="F246" t="s">
        <v>2256</v>
      </c>
      <c r="G246">
        <v>184.21106743246867</v>
      </c>
      <c r="H246" t="s">
        <v>5018</v>
      </c>
    </row>
    <row r="247" spans="1:8" x14ac:dyDescent="0.25">
      <c r="A247" t="s">
        <v>3993</v>
      </c>
      <c r="F247" t="s">
        <v>2122</v>
      </c>
      <c r="G247">
        <v>214.26191373352441</v>
      </c>
      <c r="H247" t="s">
        <v>5018</v>
      </c>
    </row>
    <row r="248" spans="1:8" x14ac:dyDescent="0.25">
      <c r="A248" t="s">
        <v>3992</v>
      </c>
      <c r="F248" t="s">
        <v>2250</v>
      </c>
      <c r="G248">
        <v>141.21110661629626</v>
      </c>
      <c r="H248" t="s">
        <v>5018</v>
      </c>
    </row>
    <row r="249" spans="1:8" x14ac:dyDescent="0.25">
      <c r="A249" t="s">
        <v>3991</v>
      </c>
      <c r="F249" t="s">
        <v>2246</v>
      </c>
      <c r="G249">
        <v>173.25301045595683</v>
      </c>
      <c r="H249" t="s">
        <v>5018</v>
      </c>
    </row>
    <row r="250" spans="1:8" x14ac:dyDescent="0.25">
      <c r="A250" t="s">
        <v>3990</v>
      </c>
      <c r="F250" t="s">
        <v>2243</v>
      </c>
      <c r="G250">
        <v>191.1507309995157</v>
      </c>
      <c r="H250" t="s">
        <v>5018</v>
      </c>
    </row>
    <row r="251" spans="1:8" x14ac:dyDescent="0.25">
      <c r="A251" s="13" t="s">
        <v>3402</v>
      </c>
      <c r="B251" s="13"/>
      <c r="C251" s="13"/>
      <c r="D251" s="14"/>
      <c r="F251" t="s">
        <v>278</v>
      </c>
      <c r="G251">
        <v>243.26171593422606</v>
      </c>
      <c r="H251" t="s">
        <v>5018</v>
      </c>
    </row>
    <row r="252" spans="1:8" x14ac:dyDescent="0.25">
      <c r="A252" t="s">
        <v>3403</v>
      </c>
      <c r="F252" t="s">
        <v>267</v>
      </c>
      <c r="G252">
        <v>245.24950788311628</v>
      </c>
      <c r="H252" t="s">
        <v>5018</v>
      </c>
    </row>
    <row r="253" spans="1:8" x14ac:dyDescent="0.25">
      <c r="A253" t="s">
        <v>3406</v>
      </c>
      <c r="F253" t="s">
        <v>228</v>
      </c>
      <c r="G253">
        <v>246.32963354648447</v>
      </c>
      <c r="H253" t="s">
        <v>5018</v>
      </c>
    </row>
    <row r="254" spans="1:8" x14ac:dyDescent="0.25">
      <c r="A254" t="s">
        <v>3407</v>
      </c>
      <c r="F254" t="s">
        <v>220</v>
      </c>
      <c r="G254">
        <v>241.24583442657448</v>
      </c>
      <c r="H254" t="s">
        <v>5018</v>
      </c>
    </row>
    <row r="255" spans="1:8" x14ac:dyDescent="0.25">
      <c r="A255" t="s">
        <v>3404</v>
      </c>
      <c r="F255" t="s">
        <v>250</v>
      </c>
      <c r="G255">
        <v>157.21377713358024</v>
      </c>
      <c r="H255" t="s">
        <v>5018</v>
      </c>
    </row>
    <row r="256" spans="1:8" x14ac:dyDescent="0.25">
      <c r="A256" t="s">
        <v>3554</v>
      </c>
      <c r="F256" t="s">
        <v>818</v>
      </c>
      <c r="G256">
        <v>122.16796522984589</v>
      </c>
      <c r="H256" t="s">
        <v>5018</v>
      </c>
    </row>
    <row r="257" spans="1:8" x14ac:dyDescent="0.25">
      <c r="A257" t="s">
        <v>3998</v>
      </c>
      <c r="F257" t="s">
        <v>1811</v>
      </c>
      <c r="G257">
        <v>200.27839031360659</v>
      </c>
      <c r="H257" t="s">
        <v>5018</v>
      </c>
    </row>
    <row r="258" spans="1:8" x14ac:dyDescent="0.25">
      <c r="A258" t="s">
        <v>3405</v>
      </c>
      <c r="F258" t="s">
        <v>240</v>
      </c>
      <c r="G258">
        <v>237.29699379060025</v>
      </c>
      <c r="H258" t="s">
        <v>5018</v>
      </c>
    </row>
    <row r="259" spans="1:8" x14ac:dyDescent="0.25">
      <c r="A259" t="s">
        <v>3997</v>
      </c>
      <c r="F259" t="s">
        <v>2264</v>
      </c>
      <c r="G259">
        <v>215.27085585360948</v>
      </c>
      <c r="H259" t="s">
        <v>5018</v>
      </c>
    </row>
    <row r="260" spans="1:8" x14ac:dyDescent="0.25">
      <c r="A260" t="s">
        <v>3410</v>
      </c>
      <c r="F260" t="s">
        <v>206</v>
      </c>
      <c r="G260">
        <v>217.1995386639517</v>
      </c>
      <c r="H260" t="s">
        <v>5018</v>
      </c>
    </row>
    <row r="261" spans="1:8" x14ac:dyDescent="0.25">
      <c r="A261" t="s">
        <v>3552</v>
      </c>
      <c r="F261" t="s">
        <v>814</v>
      </c>
      <c r="G261">
        <v>208.26062878480604</v>
      </c>
      <c r="H261" t="s">
        <v>5018</v>
      </c>
    </row>
    <row r="262" spans="1:8" x14ac:dyDescent="0.25">
      <c r="A262" t="s">
        <v>3553</v>
      </c>
      <c r="F262" t="s">
        <v>1033</v>
      </c>
      <c r="G262">
        <v>212.24766704579488</v>
      </c>
      <c r="H262" t="s">
        <v>5018</v>
      </c>
    </row>
    <row r="263" spans="1:8" x14ac:dyDescent="0.25">
      <c r="A263" t="s">
        <v>3408</v>
      </c>
      <c r="F263" t="s">
        <v>212</v>
      </c>
      <c r="G263">
        <v>171.23712894830524</v>
      </c>
      <c r="H263" t="s">
        <v>5018</v>
      </c>
    </row>
    <row r="264" spans="1:8" x14ac:dyDescent="0.25">
      <c r="A264" t="s">
        <v>3550</v>
      </c>
      <c r="F264" t="s">
        <v>806</v>
      </c>
      <c r="G264">
        <v>219.24024414065005</v>
      </c>
      <c r="H264" t="s">
        <v>5018</v>
      </c>
    </row>
    <row r="265" spans="1:8" x14ac:dyDescent="0.25">
      <c r="A265" t="s">
        <v>3409</v>
      </c>
      <c r="F265" t="s">
        <v>57</v>
      </c>
      <c r="G265">
        <v>195.21877234707407</v>
      </c>
      <c r="H265" t="s">
        <v>5018</v>
      </c>
    </row>
    <row r="266" spans="1:8" x14ac:dyDescent="0.25">
      <c r="A266" s="13" t="s">
        <v>3548</v>
      </c>
      <c r="B266" s="13"/>
      <c r="C266" s="13"/>
      <c r="D266" s="14"/>
      <c r="F266" t="s">
        <v>802</v>
      </c>
      <c r="G266">
        <v>191.27319730081442</v>
      </c>
      <c r="H266" t="s">
        <v>5018</v>
      </c>
    </row>
    <row r="267" spans="1:8" x14ac:dyDescent="0.25">
      <c r="A267" t="s">
        <v>4096</v>
      </c>
      <c r="F267" t="s">
        <v>2554</v>
      </c>
      <c r="G267">
        <v>261.19104590076023</v>
      </c>
      <c r="H267" t="s">
        <v>5018</v>
      </c>
    </row>
    <row r="268" spans="1:8" x14ac:dyDescent="0.25">
      <c r="A268" s="13" t="s">
        <v>3549</v>
      </c>
      <c r="B268" s="13"/>
      <c r="C268" s="13"/>
      <c r="D268" s="14"/>
      <c r="F268" t="s">
        <v>1030</v>
      </c>
      <c r="G268">
        <v>234.31889764969648</v>
      </c>
      <c r="H268" t="s">
        <v>5018</v>
      </c>
    </row>
    <row r="269" spans="1:8" x14ac:dyDescent="0.25">
      <c r="A269" s="13" t="s">
        <v>4095</v>
      </c>
      <c r="B269" s="13"/>
      <c r="C269" s="13"/>
      <c r="D269" s="14"/>
      <c r="F269" t="s">
        <v>2550</v>
      </c>
      <c r="G269">
        <v>229.31900886323865</v>
      </c>
      <c r="H269" t="s">
        <v>5018</v>
      </c>
    </row>
    <row r="270" spans="1:8" x14ac:dyDescent="0.25">
      <c r="A270" s="13" t="s">
        <v>3546</v>
      </c>
      <c r="B270" s="13"/>
      <c r="C270" s="13"/>
      <c r="D270" s="14"/>
      <c r="F270" t="s">
        <v>744</v>
      </c>
      <c r="G270">
        <v>166.17751098177268</v>
      </c>
      <c r="H270" t="s">
        <v>5018</v>
      </c>
    </row>
    <row r="271" spans="1:8" x14ac:dyDescent="0.25">
      <c r="A271" s="13" t="s">
        <v>3547</v>
      </c>
      <c r="B271" s="13"/>
      <c r="C271" s="13"/>
      <c r="D271" s="14"/>
      <c r="F271" t="s">
        <v>1026</v>
      </c>
      <c r="G271">
        <v>187.22088663444492</v>
      </c>
      <c r="H271" t="s">
        <v>5018</v>
      </c>
    </row>
    <row r="272" spans="1:8" x14ac:dyDescent="0.25">
      <c r="A272" s="13" t="s">
        <v>4097</v>
      </c>
      <c r="B272" s="13"/>
      <c r="C272" s="13"/>
      <c r="D272" s="14"/>
      <c r="F272" t="s">
        <v>2558</v>
      </c>
      <c r="G272">
        <v>260.68463371213005</v>
      </c>
      <c r="H272" t="s">
        <v>5018</v>
      </c>
    </row>
    <row r="273" spans="1:8" x14ac:dyDescent="0.25">
      <c r="A273" s="13" t="s">
        <v>3474</v>
      </c>
      <c r="B273" s="13"/>
      <c r="C273" s="13"/>
      <c r="D273" s="14"/>
      <c r="F273" t="s">
        <v>565</v>
      </c>
      <c r="G273">
        <v>205.25672072073223</v>
      </c>
      <c r="H273" t="s">
        <v>5018</v>
      </c>
    </row>
    <row r="274" spans="1:8" x14ac:dyDescent="0.25">
      <c r="A274" t="s">
        <v>3475</v>
      </c>
      <c r="F274" t="s">
        <v>569</v>
      </c>
      <c r="G274">
        <v>180.1610344016905</v>
      </c>
      <c r="H274" t="s">
        <v>5018</v>
      </c>
    </row>
    <row r="275" spans="1:8" x14ac:dyDescent="0.25">
      <c r="A275" t="s">
        <v>3476</v>
      </c>
      <c r="F275" t="s">
        <v>572</v>
      </c>
      <c r="G275">
        <v>151.16613261062551</v>
      </c>
      <c r="H275" t="s">
        <v>5018</v>
      </c>
    </row>
    <row r="276" spans="1:8" x14ac:dyDescent="0.25">
      <c r="A276" t="s">
        <v>3477</v>
      </c>
      <c r="F276" t="s">
        <v>576</v>
      </c>
      <c r="G276">
        <v>192.28050460097745</v>
      </c>
      <c r="H276" t="s">
        <v>5018</v>
      </c>
    </row>
    <row r="277" spans="1:8" x14ac:dyDescent="0.25">
      <c r="A277" t="s">
        <v>3478</v>
      </c>
      <c r="F277" t="s">
        <v>580</v>
      </c>
      <c r="G277">
        <v>201.26478610023625</v>
      </c>
      <c r="H277" t="s">
        <v>5018</v>
      </c>
    </row>
    <row r="278" spans="1:8" x14ac:dyDescent="0.25">
      <c r="A278" t="s">
        <v>3479</v>
      </c>
      <c r="F278" t="s">
        <v>584</v>
      </c>
      <c r="G278">
        <v>156.13956260811452</v>
      </c>
      <c r="H278" t="s">
        <v>5018</v>
      </c>
    </row>
    <row r="279" spans="1:8" x14ac:dyDescent="0.25">
      <c r="A279" t="s">
        <v>3480</v>
      </c>
      <c r="F279" t="s">
        <v>588</v>
      </c>
      <c r="G279">
        <v>235.26383022159692</v>
      </c>
      <c r="H279" t="s">
        <v>5018</v>
      </c>
    </row>
    <row r="280" spans="1:8" x14ac:dyDescent="0.25">
      <c r="A280" t="s">
        <v>3623</v>
      </c>
      <c r="F280" t="s">
        <v>1090</v>
      </c>
      <c r="G280">
        <v>229.27819251430824</v>
      </c>
      <c r="H280" t="s">
        <v>5018</v>
      </c>
    </row>
    <row r="281" spans="1:8" x14ac:dyDescent="0.25">
      <c r="A281" t="s">
        <v>3624</v>
      </c>
      <c r="F281" t="s">
        <v>1094</v>
      </c>
      <c r="G281">
        <v>188.18310126769711</v>
      </c>
      <c r="H281" t="s">
        <v>5018</v>
      </c>
    </row>
    <row r="282" spans="1:8" x14ac:dyDescent="0.25">
      <c r="A282" t="s">
        <v>3625</v>
      </c>
      <c r="F282" t="s">
        <v>1098</v>
      </c>
      <c r="G282">
        <v>241.71433346302746</v>
      </c>
      <c r="H282" t="s">
        <v>5018</v>
      </c>
    </row>
    <row r="283" spans="1:8" x14ac:dyDescent="0.25">
      <c r="A283" t="s">
        <v>3626</v>
      </c>
      <c r="F283" t="s">
        <v>1101</v>
      </c>
      <c r="G283">
        <v>180.22830953958973</v>
      </c>
      <c r="H283" t="s">
        <v>5018</v>
      </c>
    </row>
    <row r="284" spans="1:8" x14ac:dyDescent="0.25">
      <c r="A284" t="s">
        <v>3387</v>
      </c>
      <c r="F284" t="s">
        <v>358</v>
      </c>
      <c r="G284">
        <v>170.2334551504533</v>
      </c>
      <c r="H284" t="s">
        <v>5018</v>
      </c>
    </row>
    <row r="285" spans="1:8" x14ac:dyDescent="0.25">
      <c r="A285" t="s">
        <v>3619</v>
      </c>
      <c r="F285" t="s">
        <v>1076</v>
      </c>
      <c r="G285">
        <v>242.31514854240359</v>
      </c>
      <c r="H285" t="s">
        <v>5018</v>
      </c>
    </row>
    <row r="286" spans="1:8" x14ac:dyDescent="0.25">
      <c r="A286" t="s">
        <v>3388</v>
      </c>
      <c r="F286" t="s">
        <v>354</v>
      </c>
      <c r="G286">
        <v>207.26933663866924</v>
      </c>
      <c r="H286" t="s">
        <v>5018</v>
      </c>
    </row>
    <row r="287" spans="1:8" x14ac:dyDescent="0.25">
      <c r="A287" t="s">
        <v>3620</v>
      </c>
      <c r="F287" t="s">
        <v>336</v>
      </c>
      <c r="G287">
        <v>247.67742483686069</v>
      </c>
      <c r="H287" t="s">
        <v>5018</v>
      </c>
    </row>
    <row r="288" spans="1:8" x14ac:dyDescent="0.25">
      <c r="A288" t="s">
        <v>3621</v>
      </c>
      <c r="F288" t="s">
        <v>1082</v>
      </c>
      <c r="G288">
        <v>233.34978392441857</v>
      </c>
      <c r="H288" t="s">
        <v>5018</v>
      </c>
    </row>
    <row r="289" spans="1:8" x14ac:dyDescent="0.25">
      <c r="A289" t="s">
        <v>3622</v>
      </c>
      <c r="F289" t="s">
        <v>1086</v>
      </c>
      <c r="G289">
        <v>231.29407402195983</v>
      </c>
      <c r="H289" t="s">
        <v>5018</v>
      </c>
    </row>
    <row r="290" spans="1:8" x14ac:dyDescent="0.25">
      <c r="A290" t="s">
        <v>3389</v>
      </c>
      <c r="F290" t="s">
        <v>350</v>
      </c>
      <c r="G290">
        <v>210.66045617978909</v>
      </c>
      <c r="H290" t="s">
        <v>5018</v>
      </c>
    </row>
    <row r="291" spans="1:8" x14ac:dyDescent="0.25">
      <c r="A291" t="s">
        <v>3618</v>
      </c>
      <c r="F291" t="s">
        <v>1072</v>
      </c>
      <c r="G291">
        <v>239.27631249315928</v>
      </c>
      <c r="H291" t="s">
        <v>5018</v>
      </c>
    </row>
    <row r="292" spans="1:8" x14ac:dyDescent="0.25">
      <c r="A292" t="s">
        <v>4089</v>
      </c>
      <c r="F292" t="s">
        <v>2536</v>
      </c>
      <c r="G292">
        <v>207.29514856183923</v>
      </c>
      <c r="H292" t="s">
        <v>5018</v>
      </c>
    </row>
    <row r="293" spans="1:8" x14ac:dyDescent="0.25">
      <c r="A293" t="s">
        <v>4088</v>
      </c>
      <c r="F293" t="s">
        <v>2532</v>
      </c>
      <c r="G293">
        <v>249.37337000536542</v>
      </c>
      <c r="H293" t="s">
        <v>5018</v>
      </c>
    </row>
    <row r="294" spans="1:8" x14ac:dyDescent="0.25">
      <c r="A294" t="s">
        <v>4091</v>
      </c>
      <c r="F294" t="s">
        <v>1370</v>
      </c>
      <c r="G294">
        <v>228.33325994240781</v>
      </c>
      <c r="H294" t="s">
        <v>5018</v>
      </c>
    </row>
    <row r="295" spans="1:8" x14ac:dyDescent="0.25">
      <c r="A295" t="s">
        <v>4090</v>
      </c>
      <c r="F295" t="s">
        <v>2539</v>
      </c>
      <c r="G295">
        <v>235.23964906821945</v>
      </c>
      <c r="H295" t="s">
        <v>5018</v>
      </c>
    </row>
    <row r="296" spans="1:8" x14ac:dyDescent="0.25">
      <c r="A296" t="s">
        <v>3459</v>
      </c>
      <c r="F296" t="s">
        <v>513</v>
      </c>
      <c r="G296">
        <v>139.15539671383752</v>
      </c>
      <c r="H296" t="s">
        <v>5018</v>
      </c>
    </row>
    <row r="297" spans="1:8" x14ac:dyDescent="0.25">
      <c r="A297" t="s">
        <v>3460</v>
      </c>
      <c r="F297" t="s">
        <v>517</v>
      </c>
      <c r="G297">
        <v>216.23960166629087</v>
      </c>
      <c r="H297" t="s">
        <v>5018</v>
      </c>
    </row>
    <row r="298" spans="1:8" x14ac:dyDescent="0.25">
      <c r="A298" t="s">
        <v>4087</v>
      </c>
      <c r="F298" t="s">
        <v>2528</v>
      </c>
      <c r="G298">
        <v>213.34442790471601</v>
      </c>
      <c r="H298" t="s">
        <v>5018</v>
      </c>
    </row>
    <row r="299" spans="1:8" x14ac:dyDescent="0.25">
      <c r="A299" t="s">
        <v>4086</v>
      </c>
      <c r="F299" t="s">
        <v>2524</v>
      </c>
      <c r="G299">
        <v>243.30480991874782</v>
      </c>
      <c r="H299" t="s">
        <v>5018</v>
      </c>
    </row>
    <row r="300" spans="1:8" x14ac:dyDescent="0.25">
      <c r="A300" t="s">
        <v>3533</v>
      </c>
      <c r="F300" t="s">
        <v>766</v>
      </c>
      <c r="G300">
        <v>192.21486428300028</v>
      </c>
      <c r="H300" t="s">
        <v>5018</v>
      </c>
    </row>
    <row r="301" spans="1:8" x14ac:dyDescent="0.25">
      <c r="A301" t="s">
        <v>3531</v>
      </c>
      <c r="F301" t="s">
        <v>758</v>
      </c>
      <c r="G301">
        <v>197.16347031144252</v>
      </c>
      <c r="H301" t="s">
        <v>5018</v>
      </c>
    </row>
    <row r="302" spans="1:8" x14ac:dyDescent="0.25">
      <c r="A302" t="s">
        <v>3532</v>
      </c>
      <c r="F302" t="s">
        <v>762</v>
      </c>
      <c r="G302">
        <v>205.6439321977783</v>
      </c>
      <c r="H302" t="s">
        <v>5018</v>
      </c>
    </row>
    <row r="303" spans="1:8" x14ac:dyDescent="0.25">
      <c r="A303" t="s">
        <v>4093</v>
      </c>
      <c r="F303" t="s">
        <v>354</v>
      </c>
      <c r="G303">
        <v>207.26933663866924</v>
      </c>
      <c r="H303" t="s">
        <v>5018</v>
      </c>
    </row>
    <row r="304" spans="1:8" x14ac:dyDescent="0.25">
      <c r="A304" t="s">
        <v>4092</v>
      </c>
      <c r="F304" t="s">
        <v>354</v>
      </c>
      <c r="G304">
        <v>207.26933663866924</v>
      </c>
      <c r="H304" t="s">
        <v>5018</v>
      </c>
    </row>
    <row r="305" spans="1:8" x14ac:dyDescent="0.25">
      <c r="A305" t="s">
        <v>3380</v>
      </c>
      <c r="F305" t="s">
        <v>282</v>
      </c>
      <c r="G305">
        <v>171.19730055349805</v>
      </c>
      <c r="H305" t="s">
        <v>5018</v>
      </c>
    </row>
    <row r="306" spans="1:8" x14ac:dyDescent="0.25">
      <c r="A306" t="s">
        <v>3381</v>
      </c>
      <c r="F306" t="s">
        <v>216</v>
      </c>
      <c r="G306">
        <v>241.28566282138166</v>
      </c>
      <c r="H306" t="s">
        <v>5018</v>
      </c>
    </row>
    <row r="307" spans="1:8" x14ac:dyDescent="0.25">
      <c r="A307" t="s">
        <v>3627</v>
      </c>
      <c r="F307" t="s">
        <v>1105</v>
      </c>
      <c r="G307">
        <v>239.33868722142182</v>
      </c>
      <c r="H307" t="s">
        <v>5018</v>
      </c>
    </row>
    <row r="308" spans="1:8" x14ac:dyDescent="0.25">
      <c r="A308" t="s">
        <v>3378</v>
      </c>
      <c r="F308" t="s">
        <v>306</v>
      </c>
      <c r="G308">
        <v>226.24946048118767</v>
      </c>
      <c r="H308" t="s">
        <v>5018</v>
      </c>
    </row>
    <row r="309" spans="1:8" x14ac:dyDescent="0.25">
      <c r="A309" t="s">
        <v>3628</v>
      </c>
      <c r="F309" t="s">
        <v>1109</v>
      </c>
      <c r="G309">
        <v>194.23074579065184</v>
      </c>
      <c r="H309" t="s">
        <v>5018</v>
      </c>
    </row>
    <row r="310" spans="1:8" x14ac:dyDescent="0.25">
      <c r="A310" t="s">
        <v>3379</v>
      </c>
      <c r="F310" t="s">
        <v>294</v>
      </c>
      <c r="G310">
        <v>264.15185998031222</v>
      </c>
      <c r="H310" t="s">
        <v>5018</v>
      </c>
    </row>
    <row r="311" spans="1:8" x14ac:dyDescent="0.25">
      <c r="A311" t="s">
        <v>3629</v>
      </c>
      <c r="F311" t="s">
        <v>1113</v>
      </c>
      <c r="G311">
        <v>244.25655814291486</v>
      </c>
      <c r="H311" t="s">
        <v>5018</v>
      </c>
    </row>
    <row r="312" spans="1:8" x14ac:dyDescent="0.25">
      <c r="A312" t="s">
        <v>3384</v>
      </c>
      <c r="F312" t="s">
        <v>232</v>
      </c>
      <c r="G312">
        <v>212.24440145608028</v>
      </c>
      <c r="H312" t="s">
        <v>5018</v>
      </c>
    </row>
    <row r="313" spans="1:8" x14ac:dyDescent="0.25">
      <c r="A313" t="s">
        <v>3385</v>
      </c>
      <c r="F313" t="s">
        <v>224</v>
      </c>
      <c r="G313">
        <v>232.32192897318919</v>
      </c>
      <c r="H313" t="s">
        <v>5018</v>
      </c>
    </row>
    <row r="314" spans="1:8" x14ac:dyDescent="0.25">
      <c r="A314" t="s">
        <v>3382</v>
      </c>
      <c r="F314" t="s">
        <v>254</v>
      </c>
      <c r="G314">
        <v>201.26805168995088</v>
      </c>
      <c r="H314" t="s">
        <v>5018</v>
      </c>
    </row>
    <row r="315" spans="1:8" x14ac:dyDescent="0.25">
      <c r="A315" t="s">
        <v>3383</v>
      </c>
      <c r="F315" t="s">
        <v>163</v>
      </c>
      <c r="G315">
        <v>246.26235840858527</v>
      </c>
      <c r="H315" t="s">
        <v>5018</v>
      </c>
    </row>
    <row r="316" spans="1:8" x14ac:dyDescent="0.25">
      <c r="A316" t="s">
        <v>3530</v>
      </c>
      <c r="F316" t="s">
        <v>754</v>
      </c>
      <c r="G316">
        <v>246.07612918097954</v>
      </c>
      <c r="H316" t="s">
        <v>5018</v>
      </c>
    </row>
    <row r="317" spans="1:8" x14ac:dyDescent="0.25">
      <c r="A317" t="s">
        <v>3386</v>
      </c>
      <c r="F317" t="s">
        <v>216</v>
      </c>
      <c r="G317">
        <v>241.28566282138166</v>
      </c>
      <c r="H317" t="s">
        <v>5018</v>
      </c>
    </row>
    <row r="318" spans="1:8" x14ac:dyDescent="0.25">
      <c r="A318" t="s">
        <v>3528</v>
      </c>
      <c r="F318" t="s">
        <v>750</v>
      </c>
      <c r="G318">
        <v>223.22827035576213</v>
      </c>
      <c r="H318" t="s">
        <v>5018</v>
      </c>
    </row>
    <row r="319" spans="1:8" x14ac:dyDescent="0.25">
      <c r="A319" t="s">
        <v>3529</v>
      </c>
      <c r="F319" t="s">
        <v>1012</v>
      </c>
      <c r="G319">
        <v>194.18765180613011</v>
      </c>
      <c r="H319" t="s">
        <v>5018</v>
      </c>
    </row>
    <row r="320" spans="1:8" x14ac:dyDescent="0.25">
      <c r="A320" t="s">
        <v>3526</v>
      </c>
      <c r="F320" t="s">
        <v>744</v>
      </c>
      <c r="G320">
        <v>166.17751098177271</v>
      </c>
      <c r="H320" t="s">
        <v>5018</v>
      </c>
    </row>
    <row r="321" spans="1:8" x14ac:dyDescent="0.25">
      <c r="A321" t="s">
        <v>3527</v>
      </c>
      <c r="F321" t="s">
        <v>736</v>
      </c>
      <c r="G321">
        <v>235.30528938619665</v>
      </c>
      <c r="H321" t="s">
        <v>5018</v>
      </c>
    </row>
    <row r="322" spans="1:8" x14ac:dyDescent="0.25">
      <c r="A322" t="s">
        <v>3524</v>
      </c>
      <c r="F322" t="s">
        <v>736</v>
      </c>
      <c r="G322">
        <v>235.30528938619665</v>
      </c>
      <c r="H322" t="s">
        <v>5018</v>
      </c>
    </row>
    <row r="323" spans="1:8" x14ac:dyDescent="0.25">
      <c r="A323" s="13" t="s">
        <v>3450</v>
      </c>
      <c r="B323" s="13"/>
      <c r="C323" s="13"/>
      <c r="D323" s="14"/>
      <c r="F323" t="s">
        <v>478</v>
      </c>
      <c r="G323">
        <v>242.11228411924489</v>
      </c>
      <c r="H323" t="s">
        <v>5018</v>
      </c>
    </row>
    <row r="324" spans="1:8" x14ac:dyDescent="0.25">
      <c r="A324" t="s">
        <v>3525</v>
      </c>
      <c r="F324" t="s">
        <v>740</v>
      </c>
      <c r="G324">
        <v>206.2016532926327</v>
      </c>
      <c r="H324" t="s">
        <v>5018</v>
      </c>
    </row>
    <row r="325" spans="1:8" x14ac:dyDescent="0.25">
      <c r="A325" t="s">
        <v>3451</v>
      </c>
      <c r="F325" t="s">
        <v>482</v>
      </c>
      <c r="G325">
        <v>193.19962524970788</v>
      </c>
      <c r="H325" t="s">
        <v>5018</v>
      </c>
    </row>
    <row r="326" spans="1:8" x14ac:dyDescent="0.25">
      <c r="A326" t="s">
        <v>3522</v>
      </c>
      <c r="F326" t="s">
        <v>728</v>
      </c>
      <c r="G326">
        <v>109.12937438182854</v>
      </c>
      <c r="H326" t="s">
        <v>5018</v>
      </c>
    </row>
    <row r="327" spans="1:8" x14ac:dyDescent="0.25">
      <c r="A327" t="s">
        <v>3452</v>
      </c>
      <c r="F327" t="s">
        <v>486</v>
      </c>
      <c r="G327">
        <v>212.12024736237885</v>
      </c>
      <c r="H327" t="s">
        <v>5018</v>
      </c>
    </row>
    <row r="328" spans="1:8" x14ac:dyDescent="0.25">
      <c r="A328" t="s">
        <v>3523</v>
      </c>
      <c r="F328" t="s">
        <v>732</v>
      </c>
      <c r="G328">
        <v>190.22152910880411</v>
      </c>
      <c r="H328" t="s">
        <v>5018</v>
      </c>
    </row>
    <row r="329" spans="1:8" x14ac:dyDescent="0.25">
      <c r="A329" t="s">
        <v>3453</v>
      </c>
      <c r="F329" t="s">
        <v>490</v>
      </c>
      <c r="G329">
        <v>210.25759746131328</v>
      </c>
      <c r="H329" t="s">
        <v>5018</v>
      </c>
    </row>
    <row r="330" spans="1:8" x14ac:dyDescent="0.25">
      <c r="A330" t="s">
        <v>3454</v>
      </c>
      <c r="F330" t="s">
        <v>493</v>
      </c>
      <c r="G330">
        <v>178.23134086308247</v>
      </c>
      <c r="H330" t="s">
        <v>5018</v>
      </c>
    </row>
    <row r="331" spans="1:8" x14ac:dyDescent="0.25">
      <c r="A331" t="s">
        <v>3455</v>
      </c>
      <c r="F331" t="s">
        <v>497</v>
      </c>
      <c r="G331">
        <v>164.1648950638357</v>
      </c>
      <c r="H331" t="s">
        <v>5018</v>
      </c>
    </row>
    <row r="332" spans="1:8" x14ac:dyDescent="0.25">
      <c r="A332" t="s">
        <v>3456</v>
      </c>
      <c r="F332" t="s">
        <v>501</v>
      </c>
      <c r="G332">
        <v>242.29623571125927</v>
      </c>
      <c r="H332" t="s">
        <v>5018</v>
      </c>
    </row>
    <row r="333" spans="1:8" x14ac:dyDescent="0.25">
      <c r="A333" t="s">
        <v>3457</v>
      </c>
      <c r="F333" t="s">
        <v>505</v>
      </c>
      <c r="G333">
        <v>201.22005729579246</v>
      </c>
      <c r="H333" t="s">
        <v>5018</v>
      </c>
    </row>
    <row r="334" spans="1:8" x14ac:dyDescent="0.25">
      <c r="A334" t="s">
        <v>3458</v>
      </c>
      <c r="F334" t="s">
        <v>509</v>
      </c>
      <c r="G334">
        <v>235.71304851430907</v>
      </c>
      <c r="H334" t="s">
        <v>5018</v>
      </c>
    </row>
    <row r="335" spans="1:8" x14ac:dyDescent="0.25">
      <c r="A335" t="s">
        <v>3645</v>
      </c>
      <c r="F335" t="s">
        <v>1041</v>
      </c>
      <c r="G335">
        <v>227.25904541694206</v>
      </c>
      <c r="H335" t="s">
        <v>5018</v>
      </c>
    </row>
    <row r="336" spans="1:8" x14ac:dyDescent="0.25">
      <c r="A336" t="s">
        <v>3646</v>
      </c>
      <c r="F336" t="s">
        <v>1160</v>
      </c>
      <c r="G336">
        <v>226.27428445023446</v>
      </c>
      <c r="H336" t="s">
        <v>5018</v>
      </c>
    </row>
    <row r="337" spans="1:8" x14ac:dyDescent="0.25">
      <c r="A337" t="s">
        <v>3647</v>
      </c>
      <c r="F337" t="s">
        <v>430</v>
      </c>
      <c r="G337">
        <v>247.31766010290667</v>
      </c>
      <c r="H337" t="s">
        <v>5018</v>
      </c>
    </row>
    <row r="338" spans="1:8" x14ac:dyDescent="0.25">
      <c r="A338" t="s">
        <v>3648</v>
      </c>
      <c r="F338" t="s">
        <v>1166</v>
      </c>
      <c r="G338">
        <v>220.2432751228327</v>
      </c>
      <c r="H338" t="s">
        <v>5018</v>
      </c>
    </row>
    <row r="339" spans="1:8" x14ac:dyDescent="0.25">
      <c r="A339" t="s">
        <v>3642</v>
      </c>
      <c r="F339" t="s">
        <v>501</v>
      </c>
      <c r="G339">
        <v>242.29623571125927</v>
      </c>
      <c r="H339" t="s">
        <v>5018</v>
      </c>
    </row>
    <row r="340" spans="1:8" x14ac:dyDescent="0.25">
      <c r="A340" t="s">
        <v>3643</v>
      </c>
      <c r="F340" t="s">
        <v>832</v>
      </c>
      <c r="G340">
        <v>248.32133390075859</v>
      </c>
      <c r="H340" t="s">
        <v>5018</v>
      </c>
    </row>
    <row r="341" spans="1:8" x14ac:dyDescent="0.25">
      <c r="A341" t="s">
        <v>3644</v>
      </c>
      <c r="F341" t="s">
        <v>1155</v>
      </c>
      <c r="G341">
        <v>217.22109704328392</v>
      </c>
      <c r="H341" t="s">
        <v>5018</v>
      </c>
    </row>
    <row r="342" spans="1:8" x14ac:dyDescent="0.25">
      <c r="A342" t="s">
        <v>3722</v>
      </c>
      <c r="F342" t="s">
        <v>1404</v>
      </c>
      <c r="G342">
        <v>187.24143428551125</v>
      </c>
      <c r="H342" t="s">
        <v>5018</v>
      </c>
    </row>
    <row r="343" spans="1:8" x14ac:dyDescent="0.25">
      <c r="A343" t="s">
        <v>3716</v>
      </c>
      <c r="F343" t="s">
        <v>1094</v>
      </c>
      <c r="G343">
        <v>188.18310126769711</v>
      </c>
      <c r="H343" t="s">
        <v>5018</v>
      </c>
    </row>
    <row r="344" spans="1:8" x14ac:dyDescent="0.25">
      <c r="A344" t="s">
        <v>3717</v>
      </c>
      <c r="F344" t="s">
        <v>1387</v>
      </c>
      <c r="G344">
        <v>191.22683772657805</v>
      </c>
      <c r="H344" t="s">
        <v>5018</v>
      </c>
    </row>
    <row r="345" spans="1:8" x14ac:dyDescent="0.25">
      <c r="A345" t="s">
        <v>3605</v>
      </c>
      <c r="F345" t="s">
        <v>982</v>
      </c>
      <c r="G345">
        <v>256.19706825220482</v>
      </c>
      <c r="H345" t="s">
        <v>5018</v>
      </c>
    </row>
    <row r="346" spans="1:8" x14ac:dyDescent="0.25">
      <c r="A346" t="s">
        <v>3714</v>
      </c>
      <c r="F346" t="s">
        <v>1378</v>
      </c>
      <c r="G346">
        <v>211.1900877158821</v>
      </c>
      <c r="H346" t="s">
        <v>5018</v>
      </c>
    </row>
    <row r="347" spans="1:8" x14ac:dyDescent="0.25">
      <c r="A347" t="s">
        <v>3715</v>
      </c>
      <c r="F347" t="s">
        <v>1381</v>
      </c>
      <c r="G347">
        <v>240.25780787015228</v>
      </c>
      <c r="H347" t="s">
        <v>5018</v>
      </c>
    </row>
    <row r="348" spans="1:8" x14ac:dyDescent="0.25">
      <c r="A348" t="s">
        <v>3603</v>
      </c>
      <c r="F348" t="s">
        <v>974</v>
      </c>
      <c r="G348">
        <v>211.34419363849415</v>
      </c>
      <c r="H348" t="s">
        <v>5018</v>
      </c>
    </row>
    <row r="349" spans="1:8" x14ac:dyDescent="0.25">
      <c r="A349" t="s">
        <v>3720</v>
      </c>
      <c r="F349" t="s">
        <v>1398</v>
      </c>
      <c r="G349">
        <v>228.24380638364968</v>
      </c>
      <c r="H349" t="s">
        <v>5018</v>
      </c>
    </row>
    <row r="350" spans="1:8" x14ac:dyDescent="0.25">
      <c r="A350" t="s">
        <v>3604</v>
      </c>
      <c r="F350" t="s">
        <v>978</v>
      </c>
      <c r="G350">
        <v>208.30372276932778</v>
      </c>
      <c r="H350" t="s">
        <v>5018</v>
      </c>
    </row>
    <row r="351" spans="1:8" x14ac:dyDescent="0.25">
      <c r="A351" t="s">
        <v>3721</v>
      </c>
      <c r="F351" t="s">
        <v>772</v>
      </c>
      <c r="G351">
        <v>179.21610182979006</v>
      </c>
      <c r="H351" t="s">
        <v>5018</v>
      </c>
    </row>
    <row r="352" spans="1:8" x14ac:dyDescent="0.25">
      <c r="A352" t="s">
        <v>3718</v>
      </c>
      <c r="F352" t="s">
        <v>1390</v>
      </c>
      <c r="G352">
        <v>140.14342327025972</v>
      </c>
      <c r="H352" t="s">
        <v>5018</v>
      </c>
    </row>
    <row r="353" spans="1:8" x14ac:dyDescent="0.25">
      <c r="A353" t="s">
        <v>3719</v>
      </c>
      <c r="F353" t="s">
        <v>1394</v>
      </c>
      <c r="G353">
        <v>198.6497202830011</v>
      </c>
      <c r="H353" t="s">
        <v>5018</v>
      </c>
    </row>
    <row r="354" spans="1:8" x14ac:dyDescent="0.25">
      <c r="A354" t="s">
        <v>3649</v>
      </c>
      <c r="F354" t="s">
        <v>1170</v>
      </c>
      <c r="G354">
        <v>249.30609486746621</v>
      </c>
      <c r="H354" t="s">
        <v>5018</v>
      </c>
    </row>
    <row r="355" spans="1:8" x14ac:dyDescent="0.25">
      <c r="A355" t="s">
        <v>3650</v>
      </c>
      <c r="F355" t="s">
        <v>1174</v>
      </c>
      <c r="G355">
        <v>241.31147474455165</v>
      </c>
      <c r="H355" t="s">
        <v>5018</v>
      </c>
    </row>
    <row r="356" spans="1:8" x14ac:dyDescent="0.25">
      <c r="A356" t="s">
        <v>3653</v>
      </c>
      <c r="F356" t="s">
        <v>782</v>
      </c>
      <c r="G356">
        <v>228.26961830681969</v>
      </c>
      <c r="H356" t="s">
        <v>5018</v>
      </c>
    </row>
    <row r="357" spans="1:8" x14ac:dyDescent="0.25">
      <c r="A357" t="s">
        <v>3602</v>
      </c>
      <c r="F357" t="s">
        <v>970</v>
      </c>
      <c r="G357">
        <v>142.1560391881967</v>
      </c>
      <c r="H357" t="s">
        <v>5018</v>
      </c>
    </row>
    <row r="358" spans="1:8" x14ac:dyDescent="0.25">
      <c r="A358" t="s">
        <v>3651</v>
      </c>
      <c r="F358" t="s">
        <v>1177</v>
      </c>
      <c r="G358">
        <v>214.28936047661645</v>
      </c>
      <c r="H358" t="s">
        <v>5018</v>
      </c>
    </row>
    <row r="359" spans="1:8" x14ac:dyDescent="0.25">
      <c r="A359" t="s">
        <v>3600</v>
      </c>
      <c r="F359" t="s">
        <v>966</v>
      </c>
      <c r="G359">
        <v>219.69309593567328</v>
      </c>
      <c r="H359" t="s">
        <v>5018</v>
      </c>
    </row>
    <row r="360" spans="1:8" x14ac:dyDescent="0.25">
      <c r="A360" t="s">
        <v>3601</v>
      </c>
      <c r="F360" t="s">
        <v>1056</v>
      </c>
      <c r="G360">
        <v>199.6377468394233</v>
      </c>
      <c r="H360" t="s">
        <v>5018</v>
      </c>
    </row>
    <row r="361" spans="1:8" x14ac:dyDescent="0.25">
      <c r="A361" t="s">
        <v>3598</v>
      </c>
      <c r="F361" t="s">
        <v>958</v>
      </c>
      <c r="G361">
        <v>211.2083577313571</v>
      </c>
      <c r="H361" t="s">
        <v>5018</v>
      </c>
    </row>
    <row r="362" spans="1:8" x14ac:dyDescent="0.25">
      <c r="A362" t="s">
        <v>3599</v>
      </c>
      <c r="F362" t="s">
        <v>962</v>
      </c>
      <c r="G362">
        <v>204.22886576950287</v>
      </c>
      <c r="H362" t="s">
        <v>5018</v>
      </c>
    </row>
    <row r="363" spans="1:8" x14ac:dyDescent="0.25">
      <c r="A363" t="s">
        <v>3596</v>
      </c>
      <c r="F363" t="s">
        <v>950</v>
      </c>
      <c r="G363">
        <v>200.1971027541997</v>
      </c>
      <c r="H363" t="s">
        <v>5018</v>
      </c>
    </row>
    <row r="364" spans="1:8" x14ac:dyDescent="0.25">
      <c r="A364" t="s">
        <v>3597</v>
      </c>
      <c r="F364" t="s">
        <v>954</v>
      </c>
      <c r="G364">
        <v>198.28668995933248</v>
      </c>
      <c r="H364" t="s">
        <v>5018</v>
      </c>
    </row>
    <row r="365" spans="1:8" x14ac:dyDescent="0.25">
      <c r="A365" t="s">
        <v>3594</v>
      </c>
      <c r="F365" t="s">
        <v>1052</v>
      </c>
      <c r="G365">
        <v>150.20228720758072</v>
      </c>
      <c r="H365" t="s">
        <v>5018</v>
      </c>
    </row>
    <row r="366" spans="1:8" x14ac:dyDescent="0.25">
      <c r="A366" s="13" t="s">
        <v>3725</v>
      </c>
      <c r="B366" s="13"/>
      <c r="C366" s="13"/>
      <c r="D366" s="14"/>
      <c r="F366" t="s">
        <v>1414</v>
      </c>
      <c r="G366">
        <v>167.20536593300207</v>
      </c>
      <c r="H366" t="s">
        <v>5018</v>
      </c>
    </row>
    <row r="367" spans="1:8" x14ac:dyDescent="0.25">
      <c r="A367" s="13" t="s">
        <v>3595</v>
      </c>
      <c r="B367" s="13"/>
      <c r="C367" s="13"/>
      <c r="D367" s="14"/>
      <c r="F367" t="s">
        <v>946</v>
      </c>
      <c r="G367">
        <v>222.24088661500926</v>
      </c>
      <c r="H367" t="s">
        <v>5018</v>
      </c>
    </row>
    <row r="368" spans="1:8" x14ac:dyDescent="0.25">
      <c r="A368" s="13" t="s">
        <v>3723</v>
      </c>
      <c r="B368" s="13"/>
      <c r="C368" s="13"/>
      <c r="D368" s="14"/>
      <c r="F368" t="s">
        <v>1408</v>
      </c>
      <c r="G368">
        <v>207.24878898760284</v>
      </c>
      <c r="H368" t="s">
        <v>5018</v>
      </c>
    </row>
    <row r="369" spans="1:8" x14ac:dyDescent="0.25">
      <c r="A369" t="s">
        <v>3724</v>
      </c>
      <c r="F369" t="s">
        <v>15</v>
      </c>
      <c r="G369">
        <v>233.30668993989678</v>
      </c>
      <c r="H369" t="s">
        <v>5018</v>
      </c>
    </row>
    <row r="370" spans="1:8" x14ac:dyDescent="0.25">
      <c r="A370" t="s">
        <v>3810</v>
      </c>
      <c r="F370" t="s">
        <v>1687</v>
      </c>
      <c r="G370">
        <v>158.24163208480962</v>
      </c>
      <c r="H370" t="s">
        <v>5018</v>
      </c>
    </row>
    <row r="371" spans="1:8" x14ac:dyDescent="0.25">
      <c r="A371" t="s">
        <v>3811</v>
      </c>
      <c r="F371" t="s">
        <v>1691</v>
      </c>
      <c r="G371">
        <v>207.22950824386206</v>
      </c>
      <c r="H371" t="s">
        <v>5018</v>
      </c>
    </row>
    <row r="372" spans="1:8" x14ac:dyDescent="0.25">
      <c r="A372" t="s">
        <v>3812</v>
      </c>
      <c r="F372" t="s">
        <v>926</v>
      </c>
      <c r="G372">
        <v>226.29683078368987</v>
      </c>
      <c r="H372" t="s">
        <v>5018</v>
      </c>
    </row>
    <row r="373" spans="1:8" x14ac:dyDescent="0.25">
      <c r="A373" t="s">
        <v>3813</v>
      </c>
      <c r="F373" t="s">
        <v>1697</v>
      </c>
      <c r="G373">
        <v>195.23377677283446</v>
      </c>
      <c r="H373" t="s">
        <v>5018</v>
      </c>
    </row>
    <row r="374" spans="1:8" x14ac:dyDescent="0.25">
      <c r="A374" t="s">
        <v>3814</v>
      </c>
      <c r="F374" t="s">
        <v>1446</v>
      </c>
      <c r="G374">
        <v>183.27531158818528</v>
      </c>
      <c r="H374" t="s">
        <v>5018</v>
      </c>
    </row>
    <row r="375" spans="1:8" x14ac:dyDescent="0.25">
      <c r="A375" t="s">
        <v>3815</v>
      </c>
      <c r="F375" t="s">
        <v>802</v>
      </c>
      <c r="G375">
        <v>191.27319730081442</v>
      </c>
      <c r="H375" t="s">
        <v>5018</v>
      </c>
    </row>
    <row r="376" spans="1:8" x14ac:dyDescent="0.25">
      <c r="A376" t="s">
        <v>3816</v>
      </c>
      <c r="F376" t="s">
        <v>1705</v>
      </c>
      <c r="G376">
        <v>186.15576539683713</v>
      </c>
      <c r="H376" t="s">
        <v>5018</v>
      </c>
    </row>
    <row r="377" spans="1:8" x14ac:dyDescent="0.25">
      <c r="A377" t="s">
        <v>3817</v>
      </c>
      <c r="F377" t="s">
        <v>1709</v>
      </c>
      <c r="G377">
        <v>144.21501468037002</v>
      </c>
      <c r="H377" t="s">
        <v>5018</v>
      </c>
    </row>
    <row r="378" spans="1:8" x14ac:dyDescent="0.25">
      <c r="A378" t="s">
        <v>3818</v>
      </c>
      <c r="F378" t="s">
        <v>398</v>
      </c>
      <c r="G378">
        <v>210.29742585612047</v>
      </c>
      <c r="H378" t="s">
        <v>5018</v>
      </c>
    </row>
    <row r="379" spans="1:8" x14ac:dyDescent="0.25">
      <c r="A379" t="s">
        <v>3667</v>
      </c>
      <c r="F379" t="s">
        <v>1228</v>
      </c>
      <c r="G379">
        <v>239.22505250928626</v>
      </c>
      <c r="H379" t="s">
        <v>5018</v>
      </c>
    </row>
    <row r="380" spans="1:8" x14ac:dyDescent="0.25">
      <c r="A380" t="s">
        <v>3668</v>
      </c>
      <c r="F380" t="s">
        <v>267</v>
      </c>
      <c r="G380">
        <v>245.24950788311628</v>
      </c>
      <c r="H380" t="s">
        <v>5018</v>
      </c>
    </row>
    <row r="381" spans="1:8" x14ac:dyDescent="0.25">
      <c r="A381" t="s">
        <v>3669</v>
      </c>
      <c r="F381" t="s">
        <v>1234</v>
      </c>
      <c r="G381">
        <v>237.72566443224602</v>
      </c>
      <c r="H381" t="s">
        <v>5018</v>
      </c>
    </row>
    <row r="382" spans="1:8" x14ac:dyDescent="0.25">
      <c r="A382" t="s">
        <v>3670</v>
      </c>
      <c r="F382" t="s">
        <v>130</v>
      </c>
      <c r="G382">
        <v>248.3024210696143</v>
      </c>
      <c r="H382" t="s">
        <v>5018</v>
      </c>
    </row>
    <row r="383" spans="1:8" x14ac:dyDescent="0.25">
      <c r="A383" t="s">
        <v>3666</v>
      </c>
      <c r="F383" t="s">
        <v>1224</v>
      </c>
      <c r="G383">
        <v>200.23529632908483</v>
      </c>
      <c r="H383" t="s">
        <v>5018</v>
      </c>
    </row>
    <row r="384" spans="1:8" x14ac:dyDescent="0.25">
      <c r="A384" t="s">
        <v>3746</v>
      </c>
      <c r="F384" t="s">
        <v>1479</v>
      </c>
      <c r="G384">
        <v>189.65789687604726</v>
      </c>
      <c r="H384" t="s">
        <v>5018</v>
      </c>
    </row>
    <row r="385" spans="1:8" x14ac:dyDescent="0.25">
      <c r="A385" t="s">
        <v>3744</v>
      </c>
      <c r="F385" t="s">
        <v>1473</v>
      </c>
      <c r="G385">
        <v>194.1843862164155</v>
      </c>
      <c r="H385" t="s">
        <v>5018</v>
      </c>
    </row>
    <row r="386" spans="1:8" x14ac:dyDescent="0.25">
      <c r="A386" t="s">
        <v>3745</v>
      </c>
      <c r="F386" t="s">
        <v>1215</v>
      </c>
      <c r="G386">
        <v>246.34854637762879</v>
      </c>
      <c r="H386" t="s">
        <v>5018</v>
      </c>
    </row>
    <row r="387" spans="1:8" x14ac:dyDescent="0.25">
      <c r="A387" t="s">
        <v>3738</v>
      </c>
      <c r="F387" t="s">
        <v>1454</v>
      </c>
      <c r="G387">
        <v>228.29179672767859</v>
      </c>
      <c r="H387" t="s">
        <v>5018</v>
      </c>
    </row>
    <row r="388" spans="1:8" x14ac:dyDescent="0.25">
      <c r="A388" t="s">
        <v>3739</v>
      </c>
      <c r="F388" t="s">
        <v>1457</v>
      </c>
      <c r="G388">
        <v>176.17236537090912</v>
      </c>
      <c r="H388" t="s">
        <v>5018</v>
      </c>
    </row>
    <row r="389" spans="1:8" x14ac:dyDescent="0.25">
      <c r="A389" t="s">
        <v>3581</v>
      </c>
      <c r="F389" t="s">
        <v>906</v>
      </c>
      <c r="G389">
        <v>181.18888935291989</v>
      </c>
      <c r="H389" t="s">
        <v>5018</v>
      </c>
    </row>
    <row r="390" spans="1:8" x14ac:dyDescent="0.25">
      <c r="A390" t="s">
        <v>3742</v>
      </c>
      <c r="F390" t="s">
        <v>810</v>
      </c>
      <c r="G390">
        <v>204.26869416431003</v>
      </c>
      <c r="H390" t="s">
        <v>5018</v>
      </c>
    </row>
    <row r="391" spans="1:8" x14ac:dyDescent="0.25">
      <c r="A391" t="s">
        <v>3743</v>
      </c>
      <c r="F391" t="s">
        <v>1469</v>
      </c>
      <c r="G391">
        <v>159.18329906699546</v>
      </c>
      <c r="H391" t="s">
        <v>5018</v>
      </c>
    </row>
    <row r="392" spans="1:8" x14ac:dyDescent="0.25">
      <c r="A392" t="s">
        <v>3579</v>
      </c>
      <c r="F392" t="s">
        <v>898</v>
      </c>
      <c r="G392">
        <v>232.63139890325087</v>
      </c>
      <c r="H392" t="s">
        <v>5018</v>
      </c>
    </row>
    <row r="393" spans="1:8" x14ac:dyDescent="0.25">
      <c r="A393" t="s">
        <v>3740</v>
      </c>
      <c r="F393" t="s">
        <v>1461</v>
      </c>
      <c r="G393">
        <v>243.30844342105888</v>
      </c>
      <c r="H393" t="s">
        <v>5018</v>
      </c>
    </row>
    <row r="394" spans="1:8" x14ac:dyDescent="0.25">
      <c r="A394" t="s">
        <v>3580</v>
      </c>
      <c r="F394" t="s">
        <v>902</v>
      </c>
      <c r="G394">
        <v>149.19007949778108</v>
      </c>
      <c r="H394" t="s">
        <v>5018</v>
      </c>
    </row>
    <row r="395" spans="1:8" x14ac:dyDescent="0.25">
      <c r="A395" t="s">
        <v>3741</v>
      </c>
      <c r="F395" t="s">
        <v>482</v>
      </c>
      <c r="G395">
        <v>193.19962524970788</v>
      </c>
      <c r="H395" t="s">
        <v>5018</v>
      </c>
    </row>
    <row r="396" spans="1:8" x14ac:dyDescent="0.25">
      <c r="A396" t="s">
        <v>3507</v>
      </c>
      <c r="F396" t="s">
        <v>557</v>
      </c>
      <c r="G396">
        <v>241.28892841109624</v>
      </c>
      <c r="H396" t="s">
        <v>5018</v>
      </c>
    </row>
    <row r="397" spans="1:8" x14ac:dyDescent="0.25">
      <c r="A397" s="13" t="s">
        <v>3508</v>
      </c>
      <c r="B397" s="13"/>
      <c r="C397" s="13"/>
      <c r="D397" s="14"/>
      <c r="F397" t="s">
        <v>680</v>
      </c>
      <c r="G397">
        <v>245.27759744187765</v>
      </c>
      <c r="H397" t="s">
        <v>5018</v>
      </c>
    </row>
    <row r="398" spans="1:8" x14ac:dyDescent="0.25">
      <c r="A398" t="s">
        <v>3509</v>
      </c>
      <c r="F398" t="s">
        <v>684</v>
      </c>
      <c r="G398">
        <v>247.33657293405096</v>
      </c>
      <c r="H398" t="s">
        <v>5018</v>
      </c>
    </row>
    <row r="399" spans="1:8" x14ac:dyDescent="0.25">
      <c r="A399" t="s">
        <v>3671</v>
      </c>
      <c r="F399" t="s">
        <v>216</v>
      </c>
      <c r="G399">
        <v>241.28566282138166</v>
      </c>
      <c r="H399" t="s">
        <v>5018</v>
      </c>
    </row>
    <row r="400" spans="1:8" x14ac:dyDescent="0.25">
      <c r="A400" t="s">
        <v>3672</v>
      </c>
      <c r="F400" t="s">
        <v>1242</v>
      </c>
      <c r="G400">
        <v>234.12257205858867</v>
      </c>
      <c r="H400" t="s">
        <v>5018</v>
      </c>
    </row>
    <row r="401" spans="1:8" x14ac:dyDescent="0.25">
      <c r="A401" t="s">
        <v>3673</v>
      </c>
      <c r="F401" t="s">
        <v>1246</v>
      </c>
      <c r="G401">
        <v>191.11090260470857</v>
      </c>
      <c r="H401" t="s">
        <v>5018</v>
      </c>
    </row>
    <row r="402" spans="1:8" x14ac:dyDescent="0.25">
      <c r="A402" t="s">
        <v>3674</v>
      </c>
      <c r="F402" t="s">
        <v>1250</v>
      </c>
      <c r="G402">
        <v>232.23574100414567</v>
      </c>
      <c r="H402" t="s">
        <v>5018</v>
      </c>
    </row>
    <row r="403" spans="1:8" x14ac:dyDescent="0.25">
      <c r="A403" t="s">
        <v>3503</v>
      </c>
      <c r="F403" t="s">
        <v>666</v>
      </c>
      <c r="G403">
        <v>236.21557844576392</v>
      </c>
      <c r="H403" t="s">
        <v>5018</v>
      </c>
    </row>
    <row r="404" spans="1:8" x14ac:dyDescent="0.25">
      <c r="A404" t="s">
        <v>3504</v>
      </c>
      <c r="F404" t="s">
        <v>670</v>
      </c>
      <c r="G404">
        <v>147.17419799012953</v>
      </c>
      <c r="H404" t="s">
        <v>5018</v>
      </c>
    </row>
    <row r="405" spans="1:8" x14ac:dyDescent="0.25">
      <c r="A405" t="s">
        <v>3506</v>
      </c>
      <c r="F405" t="s">
        <v>513</v>
      </c>
      <c r="G405">
        <v>139.15539671383752</v>
      </c>
      <c r="H405" t="s">
        <v>5018</v>
      </c>
    </row>
    <row r="406" spans="1:8" x14ac:dyDescent="0.25">
      <c r="A406" t="s">
        <v>3675</v>
      </c>
      <c r="F406" t="s">
        <v>1254</v>
      </c>
      <c r="G406">
        <v>240.30090185467407</v>
      </c>
      <c r="H406" t="s">
        <v>5018</v>
      </c>
    </row>
    <row r="407" spans="1:8" x14ac:dyDescent="0.25">
      <c r="A407" t="s">
        <v>3676</v>
      </c>
      <c r="F407" t="s">
        <v>1258</v>
      </c>
      <c r="G407">
        <v>247.17101264823052</v>
      </c>
      <c r="H407" t="s">
        <v>5018</v>
      </c>
    </row>
    <row r="408" spans="1:8" x14ac:dyDescent="0.25">
      <c r="A408" t="s">
        <v>3677</v>
      </c>
      <c r="F408" t="s">
        <v>1261</v>
      </c>
      <c r="G408">
        <v>243.34790390326961</v>
      </c>
      <c r="H408" t="s">
        <v>5018</v>
      </c>
    </row>
    <row r="409" spans="1:8" x14ac:dyDescent="0.25">
      <c r="A409" t="s">
        <v>3578</v>
      </c>
      <c r="F409" t="s">
        <v>894</v>
      </c>
      <c r="G409">
        <v>229.23509852978651</v>
      </c>
      <c r="H409" t="s">
        <v>5018</v>
      </c>
    </row>
    <row r="410" spans="1:8" x14ac:dyDescent="0.25">
      <c r="A410" t="s">
        <v>3576</v>
      </c>
      <c r="F410" t="s">
        <v>1045</v>
      </c>
      <c r="G410">
        <v>170.20927399707585</v>
      </c>
      <c r="H410" t="s">
        <v>5018</v>
      </c>
    </row>
    <row r="411" spans="1:8" x14ac:dyDescent="0.25">
      <c r="A411" t="s">
        <v>3577</v>
      </c>
      <c r="F411" t="s">
        <v>890</v>
      </c>
      <c r="G411">
        <v>185.22065236822306</v>
      </c>
      <c r="H411" t="s">
        <v>5018</v>
      </c>
    </row>
    <row r="412" spans="1:8" x14ac:dyDescent="0.25">
      <c r="A412" s="13" t="s">
        <v>3574</v>
      </c>
      <c r="B412" s="13"/>
      <c r="C412" s="13"/>
      <c r="D412" s="14"/>
      <c r="F412" t="s">
        <v>882</v>
      </c>
      <c r="G412">
        <v>209.24538975151364</v>
      </c>
      <c r="H412" t="s">
        <v>5018</v>
      </c>
    </row>
    <row r="413" spans="1:8" x14ac:dyDescent="0.25">
      <c r="A413" t="s">
        <v>3749</v>
      </c>
      <c r="F413" t="s">
        <v>1489</v>
      </c>
      <c r="G413">
        <v>115.17375331506867</v>
      </c>
      <c r="H413" t="s">
        <v>5018</v>
      </c>
    </row>
    <row r="414" spans="1:8" x14ac:dyDescent="0.25">
      <c r="A414" t="s">
        <v>3575</v>
      </c>
      <c r="F414" t="s">
        <v>886</v>
      </c>
      <c r="G414">
        <v>193.24271923422964</v>
      </c>
      <c r="H414" t="s">
        <v>5018</v>
      </c>
    </row>
    <row r="415" spans="1:8" x14ac:dyDescent="0.25">
      <c r="A415" s="13" t="s">
        <v>3572</v>
      </c>
      <c r="B415" s="13"/>
      <c r="C415" s="13"/>
      <c r="D415" s="14"/>
      <c r="F415" t="s">
        <v>874</v>
      </c>
      <c r="G415">
        <v>205.23189675168547</v>
      </c>
      <c r="H415" t="s">
        <v>5018</v>
      </c>
    </row>
    <row r="416" spans="1:8" x14ac:dyDescent="0.25">
      <c r="A416" t="s">
        <v>3747</v>
      </c>
      <c r="F416" t="s">
        <v>493</v>
      </c>
      <c r="G416">
        <v>178.23134086308247</v>
      </c>
      <c r="H416" t="s">
        <v>5018</v>
      </c>
    </row>
    <row r="417" spans="1:8" x14ac:dyDescent="0.25">
      <c r="A417" t="s">
        <v>3573</v>
      </c>
      <c r="F417" t="s">
        <v>878</v>
      </c>
      <c r="G417">
        <v>190.1989827753487</v>
      </c>
      <c r="H417" t="s">
        <v>5018</v>
      </c>
    </row>
    <row r="418" spans="1:8" x14ac:dyDescent="0.25">
      <c r="A418" t="s">
        <v>3748</v>
      </c>
      <c r="F418" t="s">
        <v>1485</v>
      </c>
      <c r="G418">
        <v>143.1408001549043</v>
      </c>
      <c r="H418" t="s">
        <v>5018</v>
      </c>
    </row>
    <row r="419" spans="1:8" x14ac:dyDescent="0.25">
      <c r="A419" t="s">
        <v>3570</v>
      </c>
      <c r="F419" t="s">
        <v>856</v>
      </c>
      <c r="G419">
        <v>221.27540639204244</v>
      </c>
      <c r="H419" t="s">
        <v>5018</v>
      </c>
    </row>
    <row r="420" spans="1:8" x14ac:dyDescent="0.25">
      <c r="A420" t="s">
        <v>3571</v>
      </c>
      <c r="F420" t="s">
        <v>1041</v>
      </c>
      <c r="G420">
        <v>227.25904541694206</v>
      </c>
      <c r="H420" t="s">
        <v>5018</v>
      </c>
    </row>
    <row r="421" spans="1:8" x14ac:dyDescent="0.25">
      <c r="A421" t="s">
        <v>3498</v>
      </c>
      <c r="F421" t="s">
        <v>648</v>
      </c>
      <c r="G421">
        <v>258.62892380967128</v>
      </c>
      <c r="H421" t="s">
        <v>5018</v>
      </c>
    </row>
    <row r="422" spans="1:8" x14ac:dyDescent="0.25">
      <c r="A422" t="s">
        <v>3499</v>
      </c>
      <c r="F422" t="s">
        <v>366</v>
      </c>
      <c r="G422">
        <v>203.24083921308065</v>
      </c>
      <c r="H422" t="s">
        <v>5018</v>
      </c>
    </row>
    <row r="423" spans="1:8" x14ac:dyDescent="0.25">
      <c r="A423" t="s">
        <v>3500</v>
      </c>
      <c r="F423" t="s">
        <v>654</v>
      </c>
      <c r="G423">
        <v>244.72150711681581</v>
      </c>
      <c r="H423" t="s">
        <v>5018</v>
      </c>
    </row>
    <row r="424" spans="1:8" x14ac:dyDescent="0.25">
      <c r="A424" t="s">
        <v>3501</v>
      </c>
      <c r="F424" t="s">
        <v>658</v>
      </c>
      <c r="G424">
        <v>175.19086999391612</v>
      </c>
      <c r="H424" t="s">
        <v>5018</v>
      </c>
    </row>
    <row r="425" spans="1:8" x14ac:dyDescent="0.25">
      <c r="A425" t="s">
        <v>3502</v>
      </c>
      <c r="F425" t="s">
        <v>662</v>
      </c>
      <c r="G425">
        <v>142.19913317271846</v>
      </c>
      <c r="H425" t="s">
        <v>5018</v>
      </c>
    </row>
    <row r="426" spans="1:8" x14ac:dyDescent="0.25">
      <c r="A426" t="s">
        <v>3820</v>
      </c>
      <c r="F426" t="s">
        <v>662</v>
      </c>
      <c r="G426">
        <v>142.19913317271846</v>
      </c>
      <c r="H426" t="s">
        <v>5018</v>
      </c>
    </row>
    <row r="427" spans="1:8" x14ac:dyDescent="0.25">
      <c r="A427" t="s">
        <v>3821</v>
      </c>
      <c r="F427" t="s">
        <v>1715</v>
      </c>
      <c r="G427">
        <v>184.27898538603719</v>
      </c>
      <c r="H427" t="s">
        <v>5018</v>
      </c>
    </row>
    <row r="428" spans="1:8" x14ac:dyDescent="0.25">
      <c r="A428" t="s">
        <v>3819</v>
      </c>
      <c r="F428" t="s">
        <v>1715</v>
      </c>
      <c r="G428">
        <v>184.27898538603719</v>
      </c>
      <c r="H428" t="s">
        <v>5018</v>
      </c>
    </row>
    <row r="429" spans="1:8" x14ac:dyDescent="0.25">
      <c r="A429" t="s">
        <v>3834</v>
      </c>
      <c r="F429" t="s">
        <v>1763</v>
      </c>
      <c r="G429">
        <v>235.21155950945811</v>
      </c>
      <c r="H429" t="s">
        <v>5018</v>
      </c>
    </row>
    <row r="430" spans="1:8" x14ac:dyDescent="0.25">
      <c r="A430" t="s">
        <v>3835</v>
      </c>
      <c r="F430" t="s">
        <v>1767</v>
      </c>
      <c r="G430">
        <v>207.29678338176129</v>
      </c>
      <c r="H430" t="s">
        <v>5018</v>
      </c>
    </row>
    <row r="431" spans="1:8" x14ac:dyDescent="0.25">
      <c r="A431" t="s">
        <v>3914</v>
      </c>
      <c r="F431" t="s">
        <v>974</v>
      </c>
      <c r="G431">
        <v>211.34419363849415</v>
      </c>
      <c r="H431" t="s">
        <v>5018</v>
      </c>
    </row>
    <row r="432" spans="1:8" x14ac:dyDescent="0.25">
      <c r="A432" t="s">
        <v>3836</v>
      </c>
      <c r="F432" t="s">
        <v>1771</v>
      </c>
      <c r="G432">
        <v>209.26039417727407</v>
      </c>
      <c r="H432" t="s">
        <v>5018</v>
      </c>
    </row>
    <row r="433" spans="1:8" x14ac:dyDescent="0.25">
      <c r="A433" t="s">
        <v>3837</v>
      </c>
      <c r="F433" t="s">
        <v>1774</v>
      </c>
      <c r="G433">
        <v>205.31909544899483</v>
      </c>
      <c r="H433" t="s">
        <v>5018</v>
      </c>
    </row>
    <row r="434" spans="1:8" x14ac:dyDescent="0.25">
      <c r="A434" t="s">
        <v>3912</v>
      </c>
      <c r="F434" t="s">
        <v>386</v>
      </c>
      <c r="G434">
        <v>239.31287529825184</v>
      </c>
      <c r="H434" t="s">
        <v>5018</v>
      </c>
    </row>
    <row r="435" spans="1:8" x14ac:dyDescent="0.25">
      <c r="A435" t="s">
        <v>3838</v>
      </c>
      <c r="F435" t="s">
        <v>1778</v>
      </c>
      <c r="G435">
        <v>210.2765102924576</v>
      </c>
      <c r="H435" t="s">
        <v>5018</v>
      </c>
    </row>
    <row r="436" spans="1:8" x14ac:dyDescent="0.25">
      <c r="A436" t="s">
        <v>3913</v>
      </c>
      <c r="F436" t="s">
        <v>2012</v>
      </c>
      <c r="G436">
        <v>239.18193575062193</v>
      </c>
      <c r="H436" t="s">
        <v>5018</v>
      </c>
    </row>
    <row r="437" spans="1:8" x14ac:dyDescent="0.25">
      <c r="A437" t="s">
        <v>3839</v>
      </c>
      <c r="F437" t="s">
        <v>1782</v>
      </c>
      <c r="G437">
        <v>197.30192899262485</v>
      </c>
      <c r="H437" t="s">
        <v>5018</v>
      </c>
    </row>
    <row r="438" spans="1:8" x14ac:dyDescent="0.25">
      <c r="A438" t="s">
        <v>3910</v>
      </c>
      <c r="F438" t="s">
        <v>1749</v>
      </c>
      <c r="G438">
        <v>142.24222715724022</v>
      </c>
      <c r="H438" t="s">
        <v>5018</v>
      </c>
    </row>
    <row r="439" spans="1:8" x14ac:dyDescent="0.25">
      <c r="A439" t="s">
        <v>3840</v>
      </c>
      <c r="F439" t="s">
        <v>662</v>
      </c>
      <c r="G439">
        <v>142.19913317271843</v>
      </c>
      <c r="H439" t="s">
        <v>5018</v>
      </c>
    </row>
    <row r="440" spans="1:8" x14ac:dyDescent="0.25">
      <c r="A440" t="s">
        <v>3911</v>
      </c>
      <c r="F440" t="s">
        <v>2006</v>
      </c>
      <c r="G440">
        <v>213.27650995114746</v>
      </c>
      <c r="H440" t="s">
        <v>5018</v>
      </c>
    </row>
    <row r="441" spans="1:8" x14ac:dyDescent="0.25">
      <c r="A441" t="s">
        <v>3841</v>
      </c>
      <c r="F441" t="s">
        <v>852</v>
      </c>
      <c r="G441">
        <v>167.20863152271667</v>
      </c>
      <c r="H441" t="s">
        <v>5018</v>
      </c>
    </row>
    <row r="442" spans="1:8" x14ac:dyDescent="0.25">
      <c r="A442" t="s">
        <v>3908</v>
      </c>
      <c r="F442" t="s">
        <v>1888</v>
      </c>
      <c r="G442">
        <v>177.24331430666024</v>
      </c>
      <c r="H442" t="s">
        <v>5018</v>
      </c>
    </row>
    <row r="443" spans="1:8" x14ac:dyDescent="0.25">
      <c r="A443" t="s">
        <v>3842</v>
      </c>
      <c r="F443" t="s">
        <v>1789</v>
      </c>
      <c r="G443">
        <v>201.65362834707486</v>
      </c>
      <c r="H443" t="s">
        <v>5018</v>
      </c>
    </row>
    <row r="444" spans="1:8" x14ac:dyDescent="0.25">
      <c r="A444" t="s">
        <v>3909</v>
      </c>
      <c r="F444" t="s">
        <v>1729</v>
      </c>
      <c r="G444">
        <v>198.30560279047677</v>
      </c>
      <c r="H444" t="s">
        <v>5018</v>
      </c>
    </row>
    <row r="445" spans="1:8" x14ac:dyDescent="0.25">
      <c r="A445" t="s">
        <v>3906</v>
      </c>
      <c r="F445" t="s">
        <v>1992</v>
      </c>
      <c r="G445">
        <v>210.62062778498193</v>
      </c>
      <c r="H445" t="s">
        <v>5018</v>
      </c>
    </row>
    <row r="446" spans="1:8" x14ac:dyDescent="0.25">
      <c r="A446" t="s">
        <v>3907</v>
      </c>
      <c r="F446" t="s">
        <v>1996</v>
      </c>
      <c r="G446">
        <v>165.18948442535049</v>
      </c>
      <c r="H446" t="s">
        <v>5018</v>
      </c>
    </row>
    <row r="447" spans="1:8" x14ac:dyDescent="0.25">
      <c r="A447" t="s">
        <v>3690</v>
      </c>
      <c r="F447" t="s">
        <v>1306</v>
      </c>
      <c r="G447">
        <v>216.6401827491753</v>
      </c>
      <c r="H447" t="s">
        <v>5018</v>
      </c>
    </row>
    <row r="448" spans="1:8" x14ac:dyDescent="0.25">
      <c r="A448" t="s">
        <v>3691</v>
      </c>
      <c r="F448" t="s">
        <v>1310</v>
      </c>
      <c r="G448">
        <v>239.26159254023625</v>
      </c>
      <c r="H448" t="s">
        <v>5018</v>
      </c>
    </row>
    <row r="449" spans="1:8" x14ac:dyDescent="0.25">
      <c r="A449" t="s">
        <v>3692</v>
      </c>
      <c r="F449" t="s">
        <v>61</v>
      </c>
      <c r="G449">
        <v>246.305452393107</v>
      </c>
      <c r="H449" t="s">
        <v>5018</v>
      </c>
    </row>
    <row r="450" spans="1:8" x14ac:dyDescent="0.25">
      <c r="A450" t="s">
        <v>3768</v>
      </c>
      <c r="F450" t="s">
        <v>1548</v>
      </c>
      <c r="G450">
        <v>180.20086279649769</v>
      </c>
      <c r="H450" t="s">
        <v>5018</v>
      </c>
    </row>
    <row r="451" spans="1:8" x14ac:dyDescent="0.25">
      <c r="A451" t="s">
        <v>3769</v>
      </c>
      <c r="F451" t="s">
        <v>1552</v>
      </c>
      <c r="G451">
        <v>233.69226659702082</v>
      </c>
      <c r="H451" t="s">
        <v>5018</v>
      </c>
    </row>
    <row r="452" spans="1:8" x14ac:dyDescent="0.25">
      <c r="A452" t="s">
        <v>3766</v>
      </c>
      <c r="F452" t="s">
        <v>1542</v>
      </c>
      <c r="G452">
        <v>222.25915663048426</v>
      </c>
      <c r="H452" t="s">
        <v>5018</v>
      </c>
    </row>
    <row r="453" spans="1:8" x14ac:dyDescent="0.25">
      <c r="A453" t="s">
        <v>3767</v>
      </c>
      <c r="F453" t="s">
        <v>332</v>
      </c>
      <c r="G453">
        <v>217.26745661752025</v>
      </c>
      <c r="H453" t="s">
        <v>5018</v>
      </c>
    </row>
    <row r="454" spans="1:8" x14ac:dyDescent="0.25">
      <c r="A454" t="s">
        <v>3770</v>
      </c>
      <c r="F454" t="s">
        <v>1556</v>
      </c>
      <c r="G454">
        <v>178.25388719653787</v>
      </c>
      <c r="H454" t="s">
        <v>5018</v>
      </c>
    </row>
    <row r="455" spans="1:8" x14ac:dyDescent="0.25">
      <c r="A455" t="s">
        <v>3764</v>
      </c>
      <c r="F455" t="s">
        <v>1534</v>
      </c>
      <c r="G455">
        <v>224.69033917394327</v>
      </c>
      <c r="H455" t="s">
        <v>5018</v>
      </c>
    </row>
    <row r="456" spans="1:8" x14ac:dyDescent="0.25">
      <c r="A456" t="s">
        <v>3765</v>
      </c>
      <c r="F456" t="s">
        <v>1538</v>
      </c>
      <c r="G456">
        <v>227.32468573491923</v>
      </c>
      <c r="H456" t="s">
        <v>5018</v>
      </c>
    </row>
    <row r="457" spans="1:8" x14ac:dyDescent="0.25">
      <c r="A457" t="s">
        <v>3762</v>
      </c>
      <c r="F457" t="s">
        <v>370</v>
      </c>
      <c r="G457">
        <v>248.27823991623683</v>
      </c>
      <c r="H457" t="s">
        <v>5018</v>
      </c>
    </row>
    <row r="458" spans="1:8" x14ac:dyDescent="0.25">
      <c r="A458" s="13" t="s">
        <v>3697</v>
      </c>
      <c r="B458" s="13"/>
      <c r="C458" s="13"/>
      <c r="D458" s="14"/>
      <c r="F458" t="s">
        <v>1136</v>
      </c>
      <c r="G458">
        <v>234.25162251179728</v>
      </c>
      <c r="H458" t="s">
        <v>5018</v>
      </c>
    </row>
    <row r="459" spans="1:8" x14ac:dyDescent="0.25">
      <c r="A459" s="13" t="s">
        <v>3698</v>
      </c>
      <c r="B459" s="13"/>
      <c r="C459" s="13"/>
      <c r="D459" s="14"/>
      <c r="F459" t="s">
        <v>1329</v>
      </c>
      <c r="G459">
        <v>238.30756668047786</v>
      </c>
      <c r="H459" t="s">
        <v>5018</v>
      </c>
    </row>
    <row r="460" spans="1:8" x14ac:dyDescent="0.25">
      <c r="A460" t="s">
        <v>3693</v>
      </c>
      <c r="F460" t="s">
        <v>1086</v>
      </c>
      <c r="G460">
        <v>231.29407402195983</v>
      </c>
      <c r="H460" t="s">
        <v>5018</v>
      </c>
    </row>
    <row r="461" spans="1:8" x14ac:dyDescent="0.25">
      <c r="A461" s="13" t="s">
        <v>3694</v>
      </c>
      <c r="B461" s="13"/>
      <c r="C461" s="13"/>
      <c r="D461" s="14"/>
      <c r="F461" t="s">
        <v>1317</v>
      </c>
      <c r="G461">
        <v>227.30213940146385</v>
      </c>
      <c r="H461" t="s">
        <v>5018</v>
      </c>
    </row>
    <row r="462" spans="1:8" x14ac:dyDescent="0.25">
      <c r="A462" t="s">
        <v>3695</v>
      </c>
      <c r="F462" t="s">
        <v>370</v>
      </c>
      <c r="G462">
        <v>248.27823991623683</v>
      </c>
      <c r="H462" t="s">
        <v>5018</v>
      </c>
    </row>
    <row r="463" spans="1:8" x14ac:dyDescent="0.25">
      <c r="A463" t="s">
        <v>3696</v>
      </c>
      <c r="F463" t="s">
        <v>1323</v>
      </c>
      <c r="G463">
        <v>236.3105980039706</v>
      </c>
      <c r="H463" t="s">
        <v>5018</v>
      </c>
    </row>
    <row r="464" spans="1:8" x14ac:dyDescent="0.25">
      <c r="A464" s="13" t="s">
        <v>3700</v>
      </c>
      <c r="B464" s="13"/>
      <c r="C464" s="13"/>
      <c r="D464" s="14"/>
      <c r="F464" t="s">
        <v>1337</v>
      </c>
      <c r="G464">
        <v>246.25909281887067</v>
      </c>
      <c r="H464" t="s">
        <v>5018</v>
      </c>
    </row>
    <row r="465" spans="1:8" x14ac:dyDescent="0.25">
      <c r="A465" s="13" t="s">
        <v>3701</v>
      </c>
      <c r="B465" s="13"/>
      <c r="C465" s="13"/>
      <c r="D465" s="14"/>
      <c r="F465" t="s">
        <v>1341</v>
      </c>
      <c r="G465">
        <v>233.23877198632829</v>
      </c>
      <c r="H465" t="s">
        <v>5018</v>
      </c>
    </row>
    <row r="466" spans="1:8" x14ac:dyDescent="0.25">
      <c r="A466" s="13" t="s">
        <v>3699</v>
      </c>
      <c r="B466" s="13"/>
      <c r="C466" s="13"/>
      <c r="D466" s="14"/>
      <c r="F466" t="s">
        <v>1333</v>
      </c>
      <c r="G466">
        <v>199.25217018229927</v>
      </c>
      <c r="H466" t="s">
        <v>5018</v>
      </c>
    </row>
    <row r="467" spans="1:8" x14ac:dyDescent="0.25">
      <c r="A467" s="13" t="s">
        <v>3771</v>
      </c>
      <c r="B467" s="13"/>
      <c r="C467" s="13"/>
      <c r="D467" s="14"/>
      <c r="F467" t="s">
        <v>1068</v>
      </c>
      <c r="G467">
        <v>158.19853810028783</v>
      </c>
      <c r="H467" t="s">
        <v>5018</v>
      </c>
    </row>
    <row r="468" spans="1:8" x14ac:dyDescent="0.25">
      <c r="A468" s="13" t="s">
        <v>3772</v>
      </c>
      <c r="B468" s="13"/>
      <c r="C468" s="13"/>
      <c r="D468" s="14"/>
      <c r="F468" t="s">
        <v>810</v>
      </c>
      <c r="G468">
        <v>204.26869416431003</v>
      </c>
      <c r="H468" t="s">
        <v>5018</v>
      </c>
    </row>
    <row r="469" spans="1:8" x14ac:dyDescent="0.25">
      <c r="A469" s="13" t="s">
        <v>3773</v>
      </c>
      <c r="B469" s="13"/>
      <c r="C469" s="13"/>
      <c r="D469" s="14"/>
      <c r="F469" t="s">
        <v>1564</v>
      </c>
      <c r="G469">
        <v>189.2782313568257</v>
      </c>
      <c r="H469" t="s">
        <v>5018</v>
      </c>
    </row>
    <row r="470" spans="1:8" x14ac:dyDescent="0.25">
      <c r="A470" t="s">
        <v>3843</v>
      </c>
      <c r="F470" t="s">
        <v>1793</v>
      </c>
      <c r="G470">
        <v>176.25855333995264</v>
      </c>
      <c r="H470" t="s">
        <v>5018</v>
      </c>
    </row>
    <row r="471" spans="1:8" x14ac:dyDescent="0.25">
      <c r="A471" t="s">
        <v>3844</v>
      </c>
      <c r="F471" t="s">
        <v>1797</v>
      </c>
      <c r="G471">
        <v>224.32404326056002</v>
      </c>
      <c r="H471" t="s">
        <v>5018</v>
      </c>
    </row>
    <row r="472" spans="1:8" x14ac:dyDescent="0.25">
      <c r="A472" t="s">
        <v>3845</v>
      </c>
      <c r="F472" t="s">
        <v>1801</v>
      </c>
      <c r="G472">
        <v>191.26993171109984</v>
      </c>
      <c r="H472" t="s">
        <v>5018</v>
      </c>
    </row>
    <row r="473" spans="1:8" x14ac:dyDescent="0.25">
      <c r="A473" t="s">
        <v>3917</v>
      </c>
      <c r="F473" t="s">
        <v>1394</v>
      </c>
      <c r="G473">
        <v>198.6497202830011</v>
      </c>
      <c r="H473" t="s">
        <v>5018</v>
      </c>
    </row>
    <row r="474" spans="1:8" x14ac:dyDescent="0.25">
      <c r="A474" t="s">
        <v>3915</v>
      </c>
      <c r="F474" t="s">
        <v>2018</v>
      </c>
      <c r="G474">
        <v>198.17632083691149</v>
      </c>
      <c r="H474" t="s">
        <v>5018</v>
      </c>
    </row>
    <row r="475" spans="1:8" x14ac:dyDescent="0.25">
      <c r="A475" t="s">
        <v>3916</v>
      </c>
      <c r="F475" t="s">
        <v>1215</v>
      </c>
      <c r="G475">
        <v>246.34854637762879</v>
      </c>
      <c r="H475" t="s">
        <v>5018</v>
      </c>
    </row>
    <row r="476" spans="1:8" x14ac:dyDescent="0.25">
      <c r="A476" t="s">
        <v>3938</v>
      </c>
      <c r="F476" t="s">
        <v>1634</v>
      </c>
      <c r="G476">
        <v>160.17296044333972</v>
      </c>
      <c r="H476" t="s">
        <v>5018</v>
      </c>
    </row>
    <row r="477" spans="1:8" x14ac:dyDescent="0.25">
      <c r="A477" t="s">
        <v>3936</v>
      </c>
      <c r="F477" t="s">
        <v>2085</v>
      </c>
      <c r="G477">
        <v>249.33354161055826</v>
      </c>
      <c r="H477" t="s">
        <v>5018</v>
      </c>
    </row>
    <row r="478" spans="1:8" x14ac:dyDescent="0.25">
      <c r="A478" t="s">
        <v>3858</v>
      </c>
      <c r="F478" t="s">
        <v>930</v>
      </c>
      <c r="G478">
        <v>205.29654911553942</v>
      </c>
      <c r="H478" t="s">
        <v>5018</v>
      </c>
    </row>
    <row r="479" spans="1:8" x14ac:dyDescent="0.25">
      <c r="A479" t="s">
        <v>3937</v>
      </c>
      <c r="F479" t="s">
        <v>2089</v>
      </c>
      <c r="G479">
        <v>187.19343989135288</v>
      </c>
      <c r="H479" t="s">
        <v>5018</v>
      </c>
    </row>
    <row r="480" spans="1:8" x14ac:dyDescent="0.25">
      <c r="A480" t="s">
        <v>3859</v>
      </c>
      <c r="F480" t="s">
        <v>1846</v>
      </c>
      <c r="G480">
        <v>245.24131910962248</v>
      </c>
      <c r="H480" t="s">
        <v>5018</v>
      </c>
    </row>
    <row r="481" spans="1:8" x14ac:dyDescent="0.25">
      <c r="A481" t="s">
        <v>3934</v>
      </c>
      <c r="F481" t="s">
        <v>2079</v>
      </c>
      <c r="G481">
        <v>198.28995554904708</v>
      </c>
      <c r="H481" t="s">
        <v>5018</v>
      </c>
    </row>
    <row r="482" spans="1:8" x14ac:dyDescent="0.25">
      <c r="A482" t="s">
        <v>3860</v>
      </c>
      <c r="F482" t="s">
        <v>882</v>
      </c>
      <c r="G482">
        <v>209.24538975151364</v>
      </c>
      <c r="H482" t="s">
        <v>5018</v>
      </c>
    </row>
    <row r="483" spans="1:8" x14ac:dyDescent="0.25">
      <c r="A483" t="s">
        <v>3935</v>
      </c>
      <c r="F483" t="s">
        <v>1469</v>
      </c>
      <c r="G483">
        <v>159.18329906699546</v>
      </c>
      <c r="H483" t="s">
        <v>5018</v>
      </c>
    </row>
    <row r="484" spans="1:8" x14ac:dyDescent="0.25">
      <c r="A484" t="s">
        <v>4011</v>
      </c>
      <c r="F484" t="s">
        <v>758</v>
      </c>
      <c r="G484">
        <v>197.16347031144252</v>
      </c>
      <c r="H484" t="s">
        <v>5018</v>
      </c>
    </row>
    <row r="485" spans="1:8" x14ac:dyDescent="0.25">
      <c r="A485" t="s">
        <v>4012</v>
      </c>
      <c r="F485" t="s">
        <v>2308</v>
      </c>
      <c r="G485">
        <v>215.26657953562906</v>
      </c>
      <c r="H485" t="s">
        <v>5018</v>
      </c>
    </row>
    <row r="486" spans="1:8" x14ac:dyDescent="0.25">
      <c r="A486" t="s">
        <v>4013</v>
      </c>
      <c r="F486" t="s">
        <v>2313</v>
      </c>
      <c r="G486">
        <v>204.29287531768745</v>
      </c>
      <c r="H486" t="s">
        <v>5018</v>
      </c>
    </row>
    <row r="487" spans="1:8" x14ac:dyDescent="0.25">
      <c r="A487" t="s">
        <v>3861</v>
      </c>
      <c r="F487" t="s">
        <v>1852</v>
      </c>
      <c r="G487">
        <v>192.3010522520438</v>
      </c>
      <c r="H487" t="s">
        <v>5018</v>
      </c>
    </row>
    <row r="488" spans="1:8" x14ac:dyDescent="0.25">
      <c r="A488" t="s">
        <v>3932</v>
      </c>
      <c r="F488" t="s">
        <v>2071</v>
      </c>
      <c r="G488">
        <v>182.22000989386385</v>
      </c>
      <c r="H488" t="s">
        <v>5018</v>
      </c>
    </row>
    <row r="489" spans="1:8" x14ac:dyDescent="0.25">
      <c r="A489" t="s">
        <v>3862</v>
      </c>
      <c r="F489" t="s">
        <v>1856</v>
      </c>
      <c r="G489">
        <v>209.32831213084256</v>
      </c>
      <c r="H489" t="s">
        <v>5018</v>
      </c>
    </row>
    <row r="490" spans="1:8" x14ac:dyDescent="0.25">
      <c r="A490" t="s">
        <v>3933</v>
      </c>
      <c r="F490" t="s">
        <v>2075</v>
      </c>
      <c r="G490">
        <v>199.29362934689897</v>
      </c>
      <c r="H490" t="s">
        <v>5018</v>
      </c>
    </row>
    <row r="491" spans="1:8" x14ac:dyDescent="0.25">
      <c r="A491" t="s">
        <v>3930</v>
      </c>
      <c r="F491" t="s">
        <v>2063</v>
      </c>
      <c r="G491">
        <v>155.62493549778191</v>
      </c>
      <c r="H491" t="s">
        <v>5018</v>
      </c>
    </row>
    <row r="492" spans="1:8" x14ac:dyDescent="0.25">
      <c r="A492" t="s">
        <v>3864</v>
      </c>
      <c r="F492" t="s">
        <v>1862</v>
      </c>
      <c r="G492">
        <v>155.19789562592865</v>
      </c>
      <c r="H492" t="s">
        <v>5018</v>
      </c>
    </row>
    <row r="493" spans="1:8" x14ac:dyDescent="0.25">
      <c r="A493" t="s">
        <v>3931</v>
      </c>
      <c r="F493" t="s">
        <v>2067</v>
      </c>
      <c r="G493">
        <v>231.26598446319846</v>
      </c>
      <c r="H493" t="s">
        <v>5018</v>
      </c>
    </row>
    <row r="494" spans="1:8" x14ac:dyDescent="0.25">
      <c r="A494" t="s">
        <v>3865</v>
      </c>
      <c r="F494" t="s">
        <v>493</v>
      </c>
      <c r="G494">
        <v>178.23134086308247</v>
      </c>
      <c r="H494" t="s">
        <v>5018</v>
      </c>
    </row>
    <row r="495" spans="1:8" x14ac:dyDescent="0.25">
      <c r="A495" t="s">
        <v>3866</v>
      </c>
      <c r="F495" t="s">
        <v>1709</v>
      </c>
      <c r="G495">
        <v>144.21501468037002</v>
      </c>
      <c r="H495" t="s">
        <v>5018</v>
      </c>
    </row>
    <row r="496" spans="1:8" x14ac:dyDescent="0.25">
      <c r="A496" t="s">
        <v>3790</v>
      </c>
      <c r="F496" t="s">
        <v>1618</v>
      </c>
      <c r="G496">
        <v>189.20867858333511</v>
      </c>
      <c r="H496" t="s">
        <v>5018</v>
      </c>
    </row>
    <row r="497" spans="1:8" x14ac:dyDescent="0.25">
      <c r="A497" t="s">
        <v>3791</v>
      </c>
      <c r="F497" t="s">
        <v>1622</v>
      </c>
      <c r="G497">
        <v>194.61795726769793</v>
      </c>
      <c r="H497" t="s">
        <v>5018</v>
      </c>
    </row>
    <row r="498" spans="1:8" x14ac:dyDescent="0.25">
      <c r="A498" t="s">
        <v>3788</v>
      </c>
      <c r="F498" t="s">
        <v>1610</v>
      </c>
      <c r="G498">
        <v>190.24207675987046</v>
      </c>
      <c r="H498" t="s">
        <v>5018</v>
      </c>
    </row>
    <row r="499" spans="1:8" x14ac:dyDescent="0.25">
      <c r="A499" t="s">
        <v>3789</v>
      </c>
      <c r="F499" t="s">
        <v>1614</v>
      </c>
      <c r="G499">
        <v>255.74095086746701</v>
      </c>
      <c r="H499" t="s">
        <v>5018</v>
      </c>
    </row>
    <row r="500" spans="1:8" x14ac:dyDescent="0.25">
      <c r="A500" t="s">
        <v>3794</v>
      </c>
      <c r="F500" t="s">
        <v>1634</v>
      </c>
      <c r="G500">
        <v>160.17296044333972</v>
      </c>
      <c r="H500" t="s">
        <v>5018</v>
      </c>
    </row>
    <row r="501" spans="1:8" x14ac:dyDescent="0.25">
      <c r="A501" t="s">
        <v>3792</v>
      </c>
      <c r="F501" t="s">
        <v>1626</v>
      </c>
      <c r="G501">
        <v>229.27492692459364</v>
      </c>
      <c r="H501" t="s">
        <v>5018</v>
      </c>
    </row>
    <row r="502" spans="1:8" x14ac:dyDescent="0.25">
      <c r="A502" t="s">
        <v>3793</v>
      </c>
      <c r="F502" t="s">
        <v>1630</v>
      </c>
      <c r="G502">
        <v>228.29016595788602</v>
      </c>
      <c r="H502" t="s">
        <v>5018</v>
      </c>
    </row>
    <row r="503" spans="1:8" x14ac:dyDescent="0.25">
      <c r="A503" t="s">
        <v>3786</v>
      </c>
      <c r="F503" t="s">
        <v>1602</v>
      </c>
      <c r="G503">
        <v>179.23864816324547</v>
      </c>
      <c r="H503" t="s">
        <v>5018</v>
      </c>
    </row>
    <row r="504" spans="1:8" x14ac:dyDescent="0.25">
      <c r="A504" t="s">
        <v>3787</v>
      </c>
      <c r="F504" t="s">
        <v>1606</v>
      </c>
      <c r="G504">
        <v>153.15392455951573</v>
      </c>
      <c r="H504" t="s">
        <v>5018</v>
      </c>
    </row>
    <row r="505" spans="1:8" x14ac:dyDescent="0.25">
      <c r="A505" t="s">
        <v>3797</v>
      </c>
      <c r="F505" t="s">
        <v>1645</v>
      </c>
      <c r="G505">
        <v>209.22056578246688</v>
      </c>
      <c r="H505" t="s">
        <v>5018</v>
      </c>
    </row>
    <row r="506" spans="1:8" x14ac:dyDescent="0.25">
      <c r="A506" s="13" t="s">
        <v>3795</v>
      </c>
      <c r="B506" s="13"/>
      <c r="C506" s="13"/>
      <c r="D506" s="14"/>
      <c r="F506" t="s">
        <v>1638</v>
      </c>
      <c r="G506">
        <v>179.21936741950466</v>
      </c>
      <c r="H506" t="s">
        <v>5018</v>
      </c>
    </row>
    <row r="507" spans="1:8" x14ac:dyDescent="0.25">
      <c r="A507" s="13" t="s">
        <v>3796</v>
      </c>
      <c r="B507" s="13"/>
      <c r="C507" s="13"/>
      <c r="D507" s="14"/>
      <c r="F507" t="s">
        <v>1642</v>
      </c>
      <c r="G507">
        <v>239.14562722002864</v>
      </c>
      <c r="H507" t="s">
        <v>5018</v>
      </c>
    </row>
    <row r="508" spans="1:8" x14ac:dyDescent="0.25">
      <c r="A508" s="13" t="s">
        <v>3867</v>
      </c>
      <c r="B508" s="13"/>
      <c r="C508" s="13"/>
      <c r="D508" s="14"/>
      <c r="F508" t="s">
        <v>1870</v>
      </c>
      <c r="G508">
        <v>145.19977564707764</v>
      </c>
      <c r="H508" t="s">
        <v>5018</v>
      </c>
    </row>
    <row r="509" spans="1:8" x14ac:dyDescent="0.25">
      <c r="A509" s="13" t="s">
        <v>3868</v>
      </c>
      <c r="B509" s="13"/>
      <c r="C509" s="13"/>
      <c r="D509" s="14"/>
      <c r="F509" t="s">
        <v>1874</v>
      </c>
      <c r="G509">
        <v>171.28348852254157</v>
      </c>
      <c r="H509" t="s">
        <v>5018</v>
      </c>
    </row>
    <row r="510" spans="1:8" x14ac:dyDescent="0.25">
      <c r="A510" s="13" t="s">
        <v>3869</v>
      </c>
      <c r="B510" s="13"/>
      <c r="C510" s="13"/>
      <c r="D510" s="14"/>
      <c r="F510" t="s">
        <v>1004</v>
      </c>
      <c r="G510">
        <v>157.25360552838742</v>
      </c>
      <c r="H510" t="s">
        <v>5018</v>
      </c>
    </row>
    <row r="511" spans="1:8" x14ac:dyDescent="0.25">
      <c r="A511" s="13" t="s">
        <v>4003</v>
      </c>
      <c r="B511" s="13"/>
      <c r="C511" s="13"/>
      <c r="D511" s="14"/>
      <c r="F511" t="s">
        <v>2283</v>
      </c>
      <c r="G511">
        <v>238.25856155805366</v>
      </c>
      <c r="H511" t="s">
        <v>5018</v>
      </c>
    </row>
    <row r="512" spans="1:8" x14ac:dyDescent="0.25">
      <c r="A512" t="s">
        <v>4004</v>
      </c>
      <c r="F512" t="s">
        <v>2287</v>
      </c>
      <c r="G512">
        <v>205.2286311619709</v>
      </c>
      <c r="H512" t="s">
        <v>5018</v>
      </c>
    </row>
    <row r="513" spans="1:8" x14ac:dyDescent="0.25">
      <c r="A513" t="s">
        <v>4005</v>
      </c>
      <c r="F513" t="s">
        <v>2290</v>
      </c>
      <c r="G513">
        <v>243.2218875394189</v>
      </c>
      <c r="H513" t="s">
        <v>5018</v>
      </c>
    </row>
    <row r="514" spans="1:8" x14ac:dyDescent="0.25">
      <c r="A514" t="s">
        <v>4006</v>
      </c>
      <c r="F514" t="s">
        <v>2294</v>
      </c>
      <c r="G514">
        <v>227.30540499117842</v>
      </c>
      <c r="H514" t="s">
        <v>5018</v>
      </c>
    </row>
    <row r="515" spans="1:8" x14ac:dyDescent="0.25">
      <c r="A515" t="s">
        <v>4002</v>
      </c>
      <c r="F515" t="s">
        <v>2280</v>
      </c>
      <c r="G515">
        <v>247.24056542172107</v>
      </c>
      <c r="H515" t="s">
        <v>5018</v>
      </c>
    </row>
    <row r="516" spans="1:8" x14ac:dyDescent="0.25">
      <c r="A516" t="s">
        <v>4008</v>
      </c>
      <c r="F516" t="s">
        <v>1638</v>
      </c>
      <c r="G516">
        <v>179.21936741950466</v>
      </c>
      <c r="H516" t="s">
        <v>5018</v>
      </c>
    </row>
    <row r="517" spans="1:8" x14ac:dyDescent="0.25">
      <c r="A517" t="s">
        <v>4009</v>
      </c>
      <c r="F517" t="s">
        <v>501</v>
      </c>
      <c r="G517">
        <v>242.29623571125927</v>
      </c>
      <c r="H517" t="s">
        <v>5018</v>
      </c>
    </row>
    <row r="518" spans="1:8" x14ac:dyDescent="0.25">
      <c r="A518" t="s">
        <v>4010</v>
      </c>
      <c r="F518" t="s">
        <v>1771</v>
      </c>
      <c r="G518">
        <v>209.26039417727407</v>
      </c>
      <c r="H518" t="s">
        <v>5018</v>
      </c>
    </row>
    <row r="519" spans="1:8" x14ac:dyDescent="0.25">
      <c r="A519" t="s">
        <v>3941</v>
      </c>
      <c r="F519" t="s">
        <v>1254</v>
      </c>
      <c r="G519">
        <v>240.30090185467407</v>
      </c>
      <c r="H519" t="s">
        <v>5018</v>
      </c>
    </row>
    <row r="520" spans="1:8" x14ac:dyDescent="0.25">
      <c r="A520" t="s">
        <v>3939</v>
      </c>
      <c r="F520" t="s">
        <v>2095</v>
      </c>
      <c r="G520">
        <v>239.69845195537587</v>
      </c>
      <c r="H520" t="s">
        <v>5018</v>
      </c>
    </row>
    <row r="521" spans="1:8" x14ac:dyDescent="0.25">
      <c r="A521" t="s">
        <v>3940</v>
      </c>
      <c r="F521" t="s">
        <v>41</v>
      </c>
      <c r="G521">
        <v>249.29044762603647</v>
      </c>
      <c r="H521" t="s">
        <v>5018</v>
      </c>
    </row>
    <row r="522" spans="1:8" x14ac:dyDescent="0.25">
      <c r="A522" t="s">
        <v>3962</v>
      </c>
      <c r="F522" t="s">
        <v>202</v>
      </c>
      <c r="G522">
        <v>199.6344812497087</v>
      </c>
      <c r="H522" t="s">
        <v>5018</v>
      </c>
    </row>
    <row r="523" spans="1:8" x14ac:dyDescent="0.25">
      <c r="A523" t="s">
        <v>3960</v>
      </c>
      <c r="F523" t="s">
        <v>2154</v>
      </c>
      <c r="G523">
        <v>237.30025938031486</v>
      </c>
      <c r="H523" t="s">
        <v>5018</v>
      </c>
    </row>
    <row r="524" spans="1:8" x14ac:dyDescent="0.25">
      <c r="A524" t="s">
        <v>3961</v>
      </c>
      <c r="F524" t="s">
        <v>2157</v>
      </c>
      <c r="G524">
        <v>232.19264701962391</v>
      </c>
      <c r="H524" t="s">
        <v>5018</v>
      </c>
    </row>
    <row r="525" spans="1:8" x14ac:dyDescent="0.25">
      <c r="A525" t="s">
        <v>3343</v>
      </c>
      <c r="F525" t="s">
        <v>150</v>
      </c>
      <c r="G525">
        <v>245.32069142639941</v>
      </c>
      <c r="H525" t="s">
        <v>5018</v>
      </c>
    </row>
    <row r="526" spans="1:8" x14ac:dyDescent="0.25">
      <c r="A526" t="s">
        <v>3958</v>
      </c>
      <c r="F526" t="s">
        <v>565</v>
      </c>
      <c r="G526">
        <v>205.25672072073223</v>
      </c>
      <c r="H526" t="s">
        <v>5018</v>
      </c>
    </row>
    <row r="527" spans="1:8" x14ac:dyDescent="0.25">
      <c r="A527" t="s">
        <v>3344</v>
      </c>
      <c r="F527" t="s">
        <v>146</v>
      </c>
      <c r="G527">
        <v>219.28007253545724</v>
      </c>
      <c r="H527" t="s">
        <v>5018</v>
      </c>
    </row>
    <row r="528" spans="1:8" x14ac:dyDescent="0.25">
      <c r="A528" t="s">
        <v>3959</v>
      </c>
      <c r="F528" t="s">
        <v>2150</v>
      </c>
      <c r="G528">
        <v>223.2713643402839</v>
      </c>
      <c r="H528" t="s">
        <v>5018</v>
      </c>
    </row>
    <row r="529" spans="1:8" x14ac:dyDescent="0.25">
      <c r="A529" t="s">
        <v>3956</v>
      </c>
      <c r="F529" t="s">
        <v>810</v>
      </c>
      <c r="G529">
        <v>204.26869416431003</v>
      </c>
      <c r="H529" t="s">
        <v>5018</v>
      </c>
    </row>
    <row r="530" spans="1:8" x14ac:dyDescent="0.25">
      <c r="A530" t="s">
        <v>3342</v>
      </c>
      <c r="F530" t="s">
        <v>154</v>
      </c>
      <c r="G530">
        <v>151.16286702091091</v>
      </c>
      <c r="H530" t="s">
        <v>5018</v>
      </c>
    </row>
    <row r="531" spans="1:8" x14ac:dyDescent="0.25">
      <c r="A531" t="s">
        <v>3882</v>
      </c>
      <c r="F531" t="s">
        <v>1916</v>
      </c>
      <c r="G531">
        <v>191.29247804455522</v>
      </c>
      <c r="H531" t="s">
        <v>5018</v>
      </c>
    </row>
    <row r="532" spans="1:8" x14ac:dyDescent="0.25">
      <c r="A532" t="s">
        <v>3347</v>
      </c>
      <c r="F532" t="s">
        <v>118</v>
      </c>
      <c r="G532">
        <v>232.3030161420449</v>
      </c>
      <c r="H532" t="s">
        <v>5018</v>
      </c>
    </row>
    <row r="533" spans="1:8" x14ac:dyDescent="0.25">
      <c r="A533" t="s">
        <v>4037</v>
      </c>
      <c r="F533" t="s">
        <v>2390</v>
      </c>
      <c r="G533">
        <v>244.69341755805445</v>
      </c>
      <c r="H533" t="s">
        <v>5018</v>
      </c>
    </row>
    <row r="534" spans="1:8" x14ac:dyDescent="0.25">
      <c r="A534" t="s">
        <v>3348</v>
      </c>
      <c r="F534" t="s">
        <v>106</v>
      </c>
      <c r="G534">
        <v>206.1983877029181</v>
      </c>
      <c r="H534" t="s">
        <v>5018</v>
      </c>
    </row>
    <row r="535" spans="1:8" x14ac:dyDescent="0.25">
      <c r="A535" t="s">
        <v>4036</v>
      </c>
      <c r="F535" t="s">
        <v>666</v>
      </c>
      <c r="G535">
        <v>236.21557844576392</v>
      </c>
      <c r="H535" t="s">
        <v>5018</v>
      </c>
    </row>
    <row r="536" spans="1:8" x14ac:dyDescent="0.25">
      <c r="A536" t="s">
        <v>3345</v>
      </c>
      <c r="F536" t="s">
        <v>138</v>
      </c>
      <c r="G536">
        <v>234.22679854275049</v>
      </c>
      <c r="H536" t="s">
        <v>5018</v>
      </c>
    </row>
    <row r="537" spans="1:8" x14ac:dyDescent="0.25">
      <c r="A537" t="s">
        <v>3346</v>
      </c>
      <c r="F537" t="s">
        <v>130</v>
      </c>
      <c r="G537">
        <v>248.3024210696143</v>
      </c>
      <c r="H537" t="s">
        <v>5018</v>
      </c>
    </row>
    <row r="538" spans="1:8" x14ac:dyDescent="0.25">
      <c r="A538" t="s">
        <v>3349</v>
      </c>
      <c r="F538" t="s">
        <v>90</v>
      </c>
      <c r="G538">
        <v>197.19155987020389</v>
      </c>
      <c r="H538" t="s">
        <v>5018</v>
      </c>
    </row>
    <row r="539" spans="1:8" x14ac:dyDescent="0.25">
      <c r="A539" t="s">
        <v>4035</v>
      </c>
      <c r="F539" t="s">
        <v>2384</v>
      </c>
      <c r="G539">
        <v>210.58434945272674</v>
      </c>
      <c r="H539" t="s">
        <v>5018</v>
      </c>
    </row>
    <row r="540" spans="1:8" x14ac:dyDescent="0.25">
      <c r="A540" t="s">
        <v>3350</v>
      </c>
      <c r="F540" t="s">
        <v>73</v>
      </c>
      <c r="G540">
        <v>247.2902133598146</v>
      </c>
      <c r="H540" t="s">
        <v>5018</v>
      </c>
    </row>
    <row r="541" spans="1:8" x14ac:dyDescent="0.25">
      <c r="A541" t="s">
        <v>3883</v>
      </c>
      <c r="F541" t="s">
        <v>1920</v>
      </c>
      <c r="G541">
        <v>180.24722237073405</v>
      </c>
      <c r="H541" t="s">
        <v>5018</v>
      </c>
    </row>
    <row r="542" spans="1:8" x14ac:dyDescent="0.25">
      <c r="A542" t="s">
        <v>3954</v>
      </c>
      <c r="F542" t="s">
        <v>886</v>
      </c>
      <c r="G542">
        <v>193.24271923422964</v>
      </c>
      <c r="H542" t="s">
        <v>5018</v>
      </c>
    </row>
    <row r="543" spans="1:8" x14ac:dyDescent="0.25">
      <c r="A543" t="s">
        <v>3884</v>
      </c>
      <c r="F543" t="s">
        <v>1924</v>
      </c>
      <c r="G543">
        <v>209.20911141925848</v>
      </c>
      <c r="H543" t="s">
        <v>5018</v>
      </c>
    </row>
    <row r="544" spans="1:8" x14ac:dyDescent="0.25">
      <c r="A544" t="s">
        <v>3955</v>
      </c>
      <c r="F544" t="s">
        <v>776</v>
      </c>
      <c r="G544">
        <v>156.20683774601372</v>
      </c>
      <c r="H544" t="s">
        <v>5018</v>
      </c>
    </row>
    <row r="545" spans="1:8" x14ac:dyDescent="0.25">
      <c r="A545" t="s">
        <v>3885</v>
      </c>
      <c r="F545" t="s">
        <v>1927</v>
      </c>
      <c r="G545">
        <v>193.24598482394424</v>
      </c>
      <c r="H545" t="s">
        <v>5018</v>
      </c>
    </row>
    <row r="546" spans="1:8" x14ac:dyDescent="0.25">
      <c r="A546" t="s">
        <v>3886</v>
      </c>
      <c r="F546" t="s">
        <v>1828</v>
      </c>
      <c r="G546">
        <v>140.18325166506688</v>
      </c>
      <c r="H546" t="s">
        <v>5018</v>
      </c>
    </row>
    <row r="547" spans="1:8" x14ac:dyDescent="0.25">
      <c r="A547" t="s">
        <v>3887</v>
      </c>
      <c r="F547" t="s">
        <v>73</v>
      </c>
      <c r="G547">
        <v>247.29021335981463</v>
      </c>
      <c r="H547" t="s">
        <v>5018</v>
      </c>
    </row>
    <row r="548" spans="1:8" x14ac:dyDescent="0.25">
      <c r="A548" t="s">
        <v>3888</v>
      </c>
      <c r="F548" t="s">
        <v>198</v>
      </c>
      <c r="G548">
        <v>169.26434142517542</v>
      </c>
      <c r="H548" t="s">
        <v>5018</v>
      </c>
    </row>
    <row r="549" spans="1:8" x14ac:dyDescent="0.25">
      <c r="A549" t="s">
        <v>3889</v>
      </c>
      <c r="F549" t="s">
        <v>1937</v>
      </c>
      <c r="G549">
        <v>210.273244702743</v>
      </c>
      <c r="H549" t="s">
        <v>5018</v>
      </c>
    </row>
    <row r="550" spans="1:8" x14ac:dyDescent="0.25">
      <c r="A550" t="s">
        <v>3890</v>
      </c>
      <c r="F550" t="s">
        <v>1941</v>
      </c>
      <c r="G550">
        <v>150.22120003872507</v>
      </c>
      <c r="H550" t="s">
        <v>5018</v>
      </c>
    </row>
    <row r="551" spans="1:8" x14ac:dyDescent="0.25">
      <c r="A551" t="s">
        <v>3376</v>
      </c>
      <c r="F551" t="s">
        <v>186</v>
      </c>
      <c r="G551">
        <v>147.17746357984413</v>
      </c>
      <c r="H551" t="s">
        <v>5018</v>
      </c>
    </row>
    <row r="552" spans="1:8" x14ac:dyDescent="0.25">
      <c r="A552" t="s">
        <v>3377</v>
      </c>
      <c r="F552" t="s">
        <v>181</v>
      </c>
      <c r="G552">
        <v>242.74545400397142</v>
      </c>
      <c r="H552" t="s">
        <v>5018</v>
      </c>
    </row>
    <row r="553" spans="1:8" x14ac:dyDescent="0.25">
      <c r="A553" t="s">
        <v>3891</v>
      </c>
      <c r="F553" t="s">
        <v>1945</v>
      </c>
      <c r="G553">
        <v>143.22698812394782</v>
      </c>
      <c r="H553" t="s">
        <v>5018</v>
      </c>
    </row>
    <row r="554" spans="1:8" x14ac:dyDescent="0.25">
      <c r="A554" s="13" t="s">
        <v>3892</v>
      </c>
      <c r="B554" s="13"/>
      <c r="C554" s="13"/>
      <c r="D554" s="14"/>
      <c r="F554" t="s">
        <v>1949</v>
      </c>
      <c r="G554">
        <v>160.21605442786148</v>
      </c>
      <c r="H554" t="s">
        <v>5018</v>
      </c>
    </row>
    <row r="555" spans="1:8" x14ac:dyDescent="0.25">
      <c r="A555" t="s">
        <v>3375</v>
      </c>
      <c r="F555" t="s">
        <v>190</v>
      </c>
      <c r="G555">
        <v>223.24391759719188</v>
      </c>
      <c r="H555" t="s">
        <v>5018</v>
      </c>
    </row>
    <row r="556" spans="1:8" x14ac:dyDescent="0.25">
      <c r="A556" t="s">
        <v>3893</v>
      </c>
      <c r="F556" t="s">
        <v>527</v>
      </c>
      <c r="G556">
        <v>207.27260222838382</v>
      </c>
      <c r="H556" t="s">
        <v>5018</v>
      </c>
    </row>
    <row r="557" spans="1:8" x14ac:dyDescent="0.25">
      <c r="A557" t="s">
        <v>4026</v>
      </c>
      <c r="F557" t="s">
        <v>2356</v>
      </c>
      <c r="G557">
        <v>244.31375203883289</v>
      </c>
      <c r="H557" t="s">
        <v>5018</v>
      </c>
    </row>
    <row r="558" spans="1:8" x14ac:dyDescent="0.25">
      <c r="A558" t="s">
        <v>4028</v>
      </c>
      <c r="F558" t="s">
        <v>376</v>
      </c>
      <c r="G558">
        <v>242.31678336232562</v>
      </c>
      <c r="H558" t="s">
        <v>5018</v>
      </c>
    </row>
    <row r="559" spans="1:8" x14ac:dyDescent="0.25">
      <c r="A559" t="s">
        <v>4027</v>
      </c>
      <c r="F559" t="s">
        <v>2360</v>
      </c>
      <c r="G559">
        <v>221.2803068016791</v>
      </c>
      <c r="H559" t="s">
        <v>5018</v>
      </c>
    </row>
    <row r="560" spans="1:8" x14ac:dyDescent="0.25">
      <c r="A560" t="s">
        <v>4034</v>
      </c>
      <c r="F560" t="s">
        <v>2380</v>
      </c>
      <c r="G560">
        <v>169.1846846355611</v>
      </c>
      <c r="H560" t="s">
        <v>5018</v>
      </c>
    </row>
    <row r="561" spans="1:8" x14ac:dyDescent="0.25">
      <c r="A561" t="s">
        <v>4033</v>
      </c>
      <c r="F561" t="s">
        <v>2375</v>
      </c>
      <c r="G561">
        <v>247.25365055472204</v>
      </c>
      <c r="H561" t="s">
        <v>5018</v>
      </c>
    </row>
    <row r="562" spans="1:8" x14ac:dyDescent="0.25">
      <c r="A562" t="s">
        <v>3447</v>
      </c>
      <c r="F562" t="s">
        <v>468</v>
      </c>
      <c r="G562">
        <v>217.2619133922143</v>
      </c>
      <c r="H562" t="s">
        <v>5018</v>
      </c>
    </row>
    <row r="563" spans="1:8" x14ac:dyDescent="0.25">
      <c r="A563" t="s">
        <v>4030</v>
      </c>
      <c r="F563" t="s">
        <v>2370</v>
      </c>
      <c r="G563">
        <v>209.30939929969824</v>
      </c>
      <c r="H563" t="s">
        <v>5018</v>
      </c>
    </row>
    <row r="564" spans="1:8" x14ac:dyDescent="0.25">
      <c r="A564" t="s">
        <v>3448</v>
      </c>
      <c r="F564" t="s">
        <v>472</v>
      </c>
      <c r="G564">
        <v>217.3141841043531</v>
      </c>
      <c r="H564" t="s">
        <v>5018</v>
      </c>
    </row>
    <row r="565" spans="1:8" x14ac:dyDescent="0.25">
      <c r="A565" t="s">
        <v>4029</v>
      </c>
      <c r="F565" t="s">
        <v>2366</v>
      </c>
      <c r="G565">
        <v>247.26865498048247</v>
      </c>
      <c r="H565" t="s">
        <v>5018</v>
      </c>
    </row>
    <row r="566" spans="1:8" x14ac:dyDescent="0.25">
      <c r="A566" t="s">
        <v>3449</v>
      </c>
      <c r="F566" t="s">
        <v>15</v>
      </c>
      <c r="G566">
        <v>233.30668993989681</v>
      </c>
      <c r="H566" t="s">
        <v>5018</v>
      </c>
    </row>
    <row r="567" spans="1:8" x14ac:dyDescent="0.25">
      <c r="A567" t="s">
        <v>4032</v>
      </c>
      <c r="F567" t="s">
        <v>2375</v>
      </c>
      <c r="G567">
        <v>247.25365055472207</v>
      </c>
      <c r="H567" t="s">
        <v>5018</v>
      </c>
    </row>
    <row r="568" spans="1:8" x14ac:dyDescent="0.25">
      <c r="A568" t="s">
        <v>4031</v>
      </c>
      <c r="F568" t="s">
        <v>930</v>
      </c>
      <c r="G568">
        <v>205.29654911553942</v>
      </c>
      <c r="H568" t="s">
        <v>5018</v>
      </c>
    </row>
    <row r="569" spans="1:8" x14ac:dyDescent="0.25">
      <c r="A569" t="s">
        <v>3965</v>
      </c>
      <c r="F569" t="s">
        <v>1292</v>
      </c>
      <c r="G569">
        <v>242.27368937780386</v>
      </c>
      <c r="H569" t="s">
        <v>5018</v>
      </c>
    </row>
    <row r="570" spans="1:8" x14ac:dyDescent="0.25">
      <c r="A570" t="s">
        <v>3963</v>
      </c>
      <c r="F570" t="s">
        <v>2163</v>
      </c>
      <c r="G570">
        <v>240.27607788562727</v>
      </c>
      <c r="H570" t="s">
        <v>5018</v>
      </c>
    </row>
    <row r="571" spans="1:8" x14ac:dyDescent="0.25">
      <c r="A571" t="s">
        <v>3964</v>
      </c>
      <c r="F571" t="s">
        <v>2167</v>
      </c>
      <c r="G571">
        <v>152.19398756185487</v>
      </c>
      <c r="H571" t="s">
        <v>5018</v>
      </c>
    </row>
    <row r="572" spans="1:8" x14ac:dyDescent="0.25">
      <c r="A572" t="s">
        <v>3984</v>
      </c>
      <c r="F572" t="s">
        <v>376</v>
      </c>
      <c r="G572">
        <v>242.31678336232562</v>
      </c>
      <c r="H572" t="s">
        <v>5018</v>
      </c>
    </row>
    <row r="573" spans="1:8" x14ac:dyDescent="0.25">
      <c r="A573" t="s">
        <v>3985</v>
      </c>
      <c r="F573" t="s">
        <v>882</v>
      </c>
      <c r="G573">
        <v>209.24538975151364</v>
      </c>
      <c r="H573" t="s">
        <v>5018</v>
      </c>
    </row>
    <row r="574" spans="1:8" x14ac:dyDescent="0.25">
      <c r="A574" t="s">
        <v>3982</v>
      </c>
      <c r="F574" t="s">
        <v>2220</v>
      </c>
      <c r="G574">
        <v>219.22878977744165</v>
      </c>
      <c r="H574" t="s">
        <v>5018</v>
      </c>
    </row>
    <row r="575" spans="1:8" x14ac:dyDescent="0.25">
      <c r="A575" t="s">
        <v>3983</v>
      </c>
      <c r="F575" t="s">
        <v>2224</v>
      </c>
      <c r="G575">
        <v>224.25676812266082</v>
      </c>
      <c r="H575" t="s">
        <v>5018</v>
      </c>
    </row>
    <row r="576" spans="1:8" x14ac:dyDescent="0.25">
      <c r="A576" t="s">
        <v>3980</v>
      </c>
      <c r="F576" t="s">
        <v>2212</v>
      </c>
      <c r="G576">
        <v>181.23524892715625</v>
      </c>
      <c r="H576" t="s">
        <v>5018</v>
      </c>
    </row>
    <row r="577" spans="1:8" x14ac:dyDescent="0.25">
      <c r="A577" t="s">
        <v>3981</v>
      </c>
      <c r="F577" t="s">
        <v>2216</v>
      </c>
      <c r="G577">
        <v>140.18651725478148</v>
      </c>
      <c r="H577" t="s">
        <v>5018</v>
      </c>
    </row>
    <row r="578" spans="1:8" x14ac:dyDescent="0.25">
      <c r="A578" t="s">
        <v>3978</v>
      </c>
      <c r="F578" t="s">
        <v>138</v>
      </c>
      <c r="G578">
        <v>234.22679854275049</v>
      </c>
      <c r="H578" t="s">
        <v>5018</v>
      </c>
    </row>
    <row r="579" spans="1:8" x14ac:dyDescent="0.25">
      <c r="A579" t="s">
        <v>3979</v>
      </c>
      <c r="F579" t="s">
        <v>828</v>
      </c>
      <c r="G579">
        <v>137.18260919070769</v>
      </c>
      <c r="H579" t="s">
        <v>5018</v>
      </c>
    </row>
    <row r="580" spans="1:8" x14ac:dyDescent="0.25">
      <c r="A580" t="s">
        <v>4059</v>
      </c>
      <c r="F580" t="s">
        <v>2451</v>
      </c>
      <c r="G580">
        <v>145.18412840564793</v>
      </c>
      <c r="H580" t="s">
        <v>5018</v>
      </c>
    </row>
    <row r="581" spans="1:8" x14ac:dyDescent="0.25">
      <c r="A581" t="s">
        <v>4061</v>
      </c>
      <c r="F581" t="s">
        <v>2459</v>
      </c>
      <c r="G581">
        <v>166.17424539205811</v>
      </c>
      <c r="H581" t="s">
        <v>5018</v>
      </c>
    </row>
    <row r="582" spans="1:8" x14ac:dyDescent="0.25">
      <c r="A582" t="s">
        <v>4060</v>
      </c>
      <c r="F582" t="s">
        <v>2455</v>
      </c>
      <c r="G582">
        <v>170.27654913497506</v>
      </c>
      <c r="H582" t="s">
        <v>5018</v>
      </c>
    </row>
    <row r="583" spans="1:8" x14ac:dyDescent="0.25">
      <c r="A583" t="s">
        <v>3986</v>
      </c>
      <c r="F583" t="s">
        <v>2232</v>
      </c>
      <c r="G583">
        <v>223.33601670413785</v>
      </c>
      <c r="H583" t="s">
        <v>5018</v>
      </c>
    </row>
    <row r="584" spans="1:8" x14ac:dyDescent="0.25">
      <c r="A584" s="13" t="s">
        <v>3351</v>
      </c>
      <c r="B584" s="13"/>
      <c r="C584" s="13"/>
      <c r="D584" s="14"/>
      <c r="F584" t="s">
        <v>202</v>
      </c>
      <c r="G584">
        <v>199.6344812497087</v>
      </c>
      <c r="H584" t="s">
        <v>5018</v>
      </c>
    </row>
    <row r="585" spans="1:8" x14ac:dyDescent="0.25">
      <c r="A585" s="13" t="s">
        <v>3352</v>
      </c>
      <c r="B585" s="13"/>
      <c r="C585" s="13"/>
      <c r="D585" s="14"/>
      <c r="F585" t="s">
        <v>198</v>
      </c>
      <c r="G585">
        <v>169.26434142517542</v>
      </c>
      <c r="H585" t="s">
        <v>5018</v>
      </c>
    </row>
    <row r="586" spans="1:8" x14ac:dyDescent="0.25">
      <c r="A586" s="13" t="s">
        <v>3989</v>
      </c>
      <c r="B586" s="13"/>
      <c r="C586" s="13"/>
      <c r="D586" s="14"/>
      <c r="F586" t="s">
        <v>2239</v>
      </c>
      <c r="G586">
        <v>239.35760005256617</v>
      </c>
      <c r="H586" t="s">
        <v>5018</v>
      </c>
    </row>
    <row r="587" spans="1:8" x14ac:dyDescent="0.25">
      <c r="A587" t="s">
        <v>3353</v>
      </c>
      <c r="F587" t="s">
        <v>194</v>
      </c>
      <c r="G587">
        <v>225.32771705841196</v>
      </c>
      <c r="H587" t="s">
        <v>5018</v>
      </c>
    </row>
    <row r="588" spans="1:8" x14ac:dyDescent="0.25">
      <c r="A588" t="s">
        <v>4050</v>
      </c>
      <c r="F588" t="s">
        <v>267</v>
      </c>
      <c r="G588">
        <v>245.24950788311628</v>
      </c>
      <c r="H588" t="s">
        <v>5018</v>
      </c>
    </row>
    <row r="589" spans="1:8" x14ac:dyDescent="0.25">
      <c r="A589" t="s">
        <v>4056</v>
      </c>
      <c r="F589" t="s">
        <v>220</v>
      </c>
      <c r="G589">
        <v>241.2458344265745</v>
      </c>
      <c r="H589" t="s">
        <v>5018</v>
      </c>
    </row>
    <row r="590" spans="1:8" x14ac:dyDescent="0.25">
      <c r="A590" t="s">
        <v>4055</v>
      </c>
      <c r="F590" t="s">
        <v>1323</v>
      </c>
      <c r="G590">
        <v>236.3105980039706</v>
      </c>
      <c r="H590" t="s">
        <v>5018</v>
      </c>
    </row>
    <row r="591" spans="1:8" x14ac:dyDescent="0.25">
      <c r="A591" t="s">
        <v>4058</v>
      </c>
      <c r="F591" t="s">
        <v>2409</v>
      </c>
      <c r="G591">
        <v>237.64600764263173</v>
      </c>
      <c r="H591" t="s">
        <v>5018</v>
      </c>
    </row>
    <row r="592" spans="1:8" x14ac:dyDescent="0.25">
      <c r="A592" t="s">
        <v>4057</v>
      </c>
      <c r="F592" t="s">
        <v>2445</v>
      </c>
      <c r="G592">
        <v>217.27072220723483</v>
      </c>
      <c r="H592" t="s">
        <v>5018</v>
      </c>
    </row>
    <row r="593" spans="1:8" x14ac:dyDescent="0.25">
      <c r="A593" t="s">
        <v>4052</v>
      </c>
      <c r="F593" t="s">
        <v>2432</v>
      </c>
      <c r="G593">
        <v>223.24718318690645</v>
      </c>
      <c r="H593" t="s">
        <v>5018</v>
      </c>
    </row>
    <row r="594" spans="1:8" x14ac:dyDescent="0.25">
      <c r="A594" t="s">
        <v>4051</v>
      </c>
      <c r="F594" t="s">
        <v>370</v>
      </c>
      <c r="G594">
        <v>248.27823991623683</v>
      </c>
      <c r="H594" t="s">
        <v>5018</v>
      </c>
    </row>
    <row r="595" spans="1:8" x14ac:dyDescent="0.25">
      <c r="A595" t="s">
        <v>4054</v>
      </c>
      <c r="F595" t="s">
        <v>386</v>
      </c>
      <c r="G595">
        <v>239.31287529825184</v>
      </c>
      <c r="H595" t="s">
        <v>5018</v>
      </c>
    </row>
    <row r="596" spans="1:8" x14ac:dyDescent="0.25">
      <c r="A596" t="s">
        <v>4053</v>
      </c>
      <c r="F596" t="s">
        <v>2436</v>
      </c>
      <c r="G596">
        <v>205.25345513101766</v>
      </c>
      <c r="H596" t="s">
        <v>5018</v>
      </c>
    </row>
    <row r="597" spans="1:8" x14ac:dyDescent="0.25">
      <c r="A597" t="s">
        <v>3987</v>
      </c>
      <c r="F597" t="s">
        <v>1653</v>
      </c>
      <c r="G597">
        <v>199.27145092604007</v>
      </c>
      <c r="H597" t="s">
        <v>5018</v>
      </c>
    </row>
    <row r="598" spans="1:8" x14ac:dyDescent="0.25">
      <c r="A598" t="s">
        <v>3988</v>
      </c>
      <c r="F598" t="s">
        <v>1215</v>
      </c>
      <c r="G598">
        <v>246.34854637762879</v>
      </c>
      <c r="H598" t="s">
        <v>5018</v>
      </c>
    </row>
    <row r="599" spans="1:8" x14ac:dyDescent="0.25">
      <c r="A599" t="s">
        <v>3470</v>
      </c>
      <c r="F599" t="s">
        <v>513</v>
      </c>
      <c r="G599">
        <v>139.15539671383752</v>
      </c>
      <c r="H599" t="s">
        <v>5018</v>
      </c>
    </row>
    <row r="600" spans="1:8" x14ac:dyDescent="0.25">
      <c r="A600" t="s">
        <v>3391</v>
      </c>
      <c r="F600" t="s">
        <v>110</v>
      </c>
      <c r="G600">
        <v>235.26709581131152</v>
      </c>
      <c r="H600" t="s">
        <v>5018</v>
      </c>
    </row>
    <row r="601" spans="1:8" x14ac:dyDescent="0.25">
      <c r="A601" t="s">
        <v>3392</v>
      </c>
      <c r="F601" t="s">
        <v>98</v>
      </c>
      <c r="G601">
        <v>177.22766706523055</v>
      </c>
      <c r="H601" t="s">
        <v>5018</v>
      </c>
    </row>
    <row r="602" spans="1:8" x14ac:dyDescent="0.25">
      <c r="A602" t="s">
        <v>4083</v>
      </c>
      <c r="F602" t="s">
        <v>2517</v>
      </c>
      <c r="G602">
        <v>249.73640032903404</v>
      </c>
      <c r="H602" t="s">
        <v>5018</v>
      </c>
    </row>
    <row r="603" spans="1:8" x14ac:dyDescent="0.25">
      <c r="A603" t="s">
        <v>3390</v>
      </c>
      <c r="F603" t="s">
        <v>122</v>
      </c>
      <c r="G603">
        <v>205.25998631044683</v>
      </c>
      <c r="H603" t="s">
        <v>5018</v>
      </c>
    </row>
    <row r="604" spans="1:8" x14ac:dyDescent="0.25">
      <c r="A604" t="s">
        <v>3395</v>
      </c>
      <c r="F604" t="s">
        <v>53</v>
      </c>
      <c r="G604">
        <v>247.31439451319207</v>
      </c>
      <c r="H604" t="s">
        <v>5018</v>
      </c>
    </row>
    <row r="605" spans="1:8" x14ac:dyDescent="0.25">
      <c r="A605" t="s">
        <v>3396</v>
      </c>
      <c r="F605" t="s">
        <v>41</v>
      </c>
      <c r="G605">
        <v>249.29044762603647</v>
      </c>
      <c r="H605" t="s">
        <v>5018</v>
      </c>
    </row>
    <row r="606" spans="1:8" x14ac:dyDescent="0.25">
      <c r="A606" t="s">
        <v>3393</v>
      </c>
      <c r="F606" t="s">
        <v>82</v>
      </c>
      <c r="G606">
        <v>210.23015071822127</v>
      </c>
      <c r="H606" t="s">
        <v>5018</v>
      </c>
    </row>
    <row r="607" spans="1:8" x14ac:dyDescent="0.25">
      <c r="A607" t="s">
        <v>3394</v>
      </c>
      <c r="F607" t="s">
        <v>65</v>
      </c>
      <c r="G607">
        <v>180.12802165914994</v>
      </c>
      <c r="H607" t="s">
        <v>5018</v>
      </c>
    </row>
    <row r="608" spans="1:8" x14ac:dyDescent="0.25">
      <c r="A608" t="s">
        <v>3541</v>
      </c>
      <c r="F608" t="s">
        <v>786</v>
      </c>
      <c r="G608">
        <v>196.22180332925666</v>
      </c>
      <c r="H608" t="s">
        <v>5018</v>
      </c>
    </row>
    <row r="609" spans="1:8" x14ac:dyDescent="0.25">
      <c r="A609" t="s">
        <v>3542</v>
      </c>
      <c r="F609" t="s">
        <v>700</v>
      </c>
      <c r="G609">
        <v>174.1995778477793</v>
      </c>
      <c r="H609" t="s">
        <v>5018</v>
      </c>
    </row>
    <row r="610" spans="1:8" x14ac:dyDescent="0.25">
      <c r="A610" t="s">
        <v>3397</v>
      </c>
      <c r="F610" t="s">
        <v>33</v>
      </c>
      <c r="G610">
        <v>224.25840294258288</v>
      </c>
      <c r="H610" t="s">
        <v>5018</v>
      </c>
    </row>
    <row r="611" spans="1:8" x14ac:dyDescent="0.25">
      <c r="A611" t="s">
        <v>3539</v>
      </c>
      <c r="F611" t="s">
        <v>1018</v>
      </c>
      <c r="G611">
        <v>225.20851634682788</v>
      </c>
      <c r="H611" t="s">
        <v>5018</v>
      </c>
    </row>
    <row r="612" spans="1:8" x14ac:dyDescent="0.25">
      <c r="A612" t="s">
        <v>3398</v>
      </c>
      <c r="F612" t="s">
        <v>24</v>
      </c>
      <c r="G612">
        <v>238.32647951162218</v>
      </c>
      <c r="H612" t="s">
        <v>5018</v>
      </c>
    </row>
    <row r="613" spans="1:8" x14ac:dyDescent="0.25">
      <c r="A613" t="s">
        <v>3540</v>
      </c>
      <c r="F613" t="s">
        <v>782</v>
      </c>
      <c r="G613">
        <v>228.26961830681969</v>
      </c>
      <c r="H613" t="s">
        <v>5018</v>
      </c>
    </row>
    <row r="614" spans="1:8" x14ac:dyDescent="0.25">
      <c r="A614" t="s">
        <v>3537</v>
      </c>
      <c r="F614" t="s">
        <v>776</v>
      </c>
      <c r="G614">
        <v>156.20683774601372</v>
      </c>
      <c r="H614" t="s">
        <v>5018</v>
      </c>
    </row>
    <row r="615" spans="1:8" x14ac:dyDescent="0.25">
      <c r="A615" t="s">
        <v>4085</v>
      </c>
      <c r="F615" t="s">
        <v>77</v>
      </c>
      <c r="G615">
        <v>204.22560017978827</v>
      </c>
      <c r="H615" t="s">
        <v>5018</v>
      </c>
    </row>
    <row r="616" spans="1:8" x14ac:dyDescent="0.25">
      <c r="A616" t="s">
        <v>3538</v>
      </c>
      <c r="F616" t="s">
        <v>464</v>
      </c>
      <c r="G616">
        <v>168.19339248942427</v>
      </c>
      <c r="H616" t="s">
        <v>5018</v>
      </c>
    </row>
    <row r="617" spans="1:8" x14ac:dyDescent="0.25">
      <c r="A617" t="s">
        <v>3535</v>
      </c>
      <c r="F617" t="s">
        <v>772</v>
      </c>
      <c r="G617">
        <v>179.21610182979006</v>
      </c>
      <c r="H617" t="s">
        <v>5018</v>
      </c>
    </row>
    <row r="618" spans="1:8" x14ac:dyDescent="0.25">
      <c r="A618" t="s">
        <v>3536</v>
      </c>
      <c r="F618" t="s">
        <v>882</v>
      </c>
      <c r="G618">
        <v>209.24538975151364</v>
      </c>
      <c r="H618" t="s">
        <v>5018</v>
      </c>
    </row>
    <row r="619" spans="1:8" x14ac:dyDescent="0.25">
      <c r="A619" t="s">
        <v>3462</v>
      </c>
      <c r="F619" t="s">
        <v>406</v>
      </c>
      <c r="G619">
        <v>191.23010331629266</v>
      </c>
      <c r="H619" t="s">
        <v>5018</v>
      </c>
    </row>
    <row r="620" spans="1:8" x14ac:dyDescent="0.25">
      <c r="A620" t="s">
        <v>3463</v>
      </c>
      <c r="F620" t="s">
        <v>527</v>
      </c>
      <c r="G620">
        <v>207.27260222838382</v>
      </c>
      <c r="H620" t="s">
        <v>5018</v>
      </c>
    </row>
    <row r="621" spans="1:8" x14ac:dyDescent="0.25">
      <c r="A621" t="s">
        <v>3534</v>
      </c>
      <c r="F621" t="s">
        <v>769</v>
      </c>
      <c r="G621">
        <v>203.26338554653606</v>
      </c>
      <c r="H621" t="s">
        <v>5018</v>
      </c>
    </row>
    <row r="622" spans="1:8" x14ac:dyDescent="0.25">
      <c r="A622" t="s">
        <v>3464</v>
      </c>
      <c r="F622" t="s">
        <v>531</v>
      </c>
      <c r="G622">
        <v>191.20527934724589</v>
      </c>
      <c r="H622" t="s">
        <v>5018</v>
      </c>
    </row>
    <row r="623" spans="1:8" x14ac:dyDescent="0.25">
      <c r="A623" t="s">
        <v>3465</v>
      </c>
      <c r="B623" t="s">
        <v>4113</v>
      </c>
      <c r="F623" t="s">
        <v>535</v>
      </c>
      <c r="G623">
        <v>152.17834032042515</v>
      </c>
      <c r="H623" t="s">
        <v>5018</v>
      </c>
    </row>
    <row r="624" spans="1:8" x14ac:dyDescent="0.25">
      <c r="A624" t="s">
        <v>3466</v>
      </c>
      <c r="F624" t="s">
        <v>539</v>
      </c>
      <c r="G624">
        <v>262.75770911569964</v>
      </c>
      <c r="H624" t="s">
        <v>5018</v>
      </c>
    </row>
    <row r="625" spans="1:8" x14ac:dyDescent="0.25">
      <c r="A625" t="s">
        <v>3467</v>
      </c>
      <c r="F625" t="s">
        <v>318</v>
      </c>
      <c r="G625">
        <v>238.71369098866825</v>
      </c>
      <c r="H625" t="s">
        <v>5018</v>
      </c>
    </row>
    <row r="626" spans="1:8" x14ac:dyDescent="0.25">
      <c r="A626" t="s">
        <v>3468</v>
      </c>
      <c r="F626" t="s">
        <v>263</v>
      </c>
      <c r="G626">
        <v>199.24890459258467</v>
      </c>
      <c r="H626" t="s">
        <v>5018</v>
      </c>
    </row>
    <row r="627" spans="1:8" x14ac:dyDescent="0.25">
      <c r="A627" t="s">
        <v>3469</v>
      </c>
      <c r="F627" t="s">
        <v>547</v>
      </c>
      <c r="G627">
        <v>155.15480164140692</v>
      </c>
      <c r="H627" t="s">
        <v>5018</v>
      </c>
    </row>
    <row r="628" spans="1:8" x14ac:dyDescent="0.25">
      <c r="A628" t="s">
        <v>3424</v>
      </c>
      <c r="F628" t="s">
        <v>163</v>
      </c>
      <c r="G628">
        <v>246.26235840858527</v>
      </c>
      <c r="H628" t="s">
        <v>5018</v>
      </c>
    </row>
    <row r="629" spans="1:8" x14ac:dyDescent="0.25">
      <c r="A629" s="13" t="s">
        <v>3425</v>
      </c>
      <c r="B629" s="13"/>
      <c r="C629" s="13"/>
      <c r="D629" s="14"/>
      <c r="F629" t="s">
        <v>158</v>
      </c>
      <c r="G629">
        <v>225.26897583246051</v>
      </c>
      <c r="H629" t="s">
        <v>5018</v>
      </c>
    </row>
    <row r="630" spans="1:8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8" x14ac:dyDescent="0.25">
      <c r="A631" t="s">
        <v>4080</v>
      </c>
      <c r="F631" t="s">
        <v>49</v>
      </c>
      <c r="G631">
        <v>213.23569360221708</v>
      </c>
      <c r="H631" t="s">
        <v>5018</v>
      </c>
    </row>
    <row r="632" spans="1:8" x14ac:dyDescent="0.25">
      <c r="A632" t="s">
        <v>4079</v>
      </c>
      <c r="F632" t="s">
        <v>2507</v>
      </c>
      <c r="G632">
        <v>222.62809809205532</v>
      </c>
      <c r="H632" t="s">
        <v>5018</v>
      </c>
    </row>
    <row r="633" spans="1:8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8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8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8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8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8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8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8" x14ac:dyDescent="0.25">
      <c r="A640" t="s">
        <v>3567</v>
      </c>
      <c r="F640" t="s">
        <v>864</v>
      </c>
      <c r="G640">
        <v>165.23257840987225</v>
      </c>
      <c r="H640" t="s">
        <v>5018</v>
      </c>
    </row>
    <row r="641" spans="1:8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8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8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8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8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8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8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8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8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8" x14ac:dyDescent="0.25">
      <c r="A650" t="s">
        <v>3368</v>
      </c>
      <c r="F650" t="s">
        <v>126</v>
      </c>
      <c r="G650">
        <v>247.6806904265753</v>
      </c>
      <c r="H650" t="s">
        <v>5018</v>
      </c>
    </row>
    <row r="651" spans="1:8" x14ac:dyDescent="0.25">
      <c r="A651" t="s">
        <v>3640</v>
      </c>
      <c r="F651" t="s">
        <v>1144</v>
      </c>
      <c r="G651">
        <v>242.70236001944963</v>
      </c>
      <c r="H651" t="s">
        <v>5018</v>
      </c>
    </row>
    <row r="652" spans="1:8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8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8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8" x14ac:dyDescent="0.25">
      <c r="A655" t="s">
        <v>3372</v>
      </c>
      <c r="F655" t="s">
        <v>69</v>
      </c>
      <c r="G655">
        <v>212.19967265163649</v>
      </c>
      <c r="H655" t="s">
        <v>5018</v>
      </c>
    </row>
    <row r="656" spans="1:8" x14ac:dyDescent="0.25">
      <c r="A656" t="s">
        <v>3438</v>
      </c>
      <c r="F656" t="s">
        <v>434</v>
      </c>
      <c r="G656">
        <v>203.23529598777469</v>
      </c>
      <c r="H656" t="s">
        <v>5018</v>
      </c>
    </row>
    <row r="657" spans="1:8" x14ac:dyDescent="0.25">
      <c r="A657" t="s">
        <v>3439</v>
      </c>
      <c r="F657" t="s">
        <v>438</v>
      </c>
      <c r="G657">
        <v>175.21015073765693</v>
      </c>
      <c r="H657" t="s">
        <v>5018</v>
      </c>
    </row>
    <row r="658" spans="1:8" x14ac:dyDescent="0.25">
      <c r="A658" t="s">
        <v>3440</v>
      </c>
      <c r="F658" t="s">
        <v>442</v>
      </c>
      <c r="G658">
        <v>179.24354857288213</v>
      </c>
      <c r="H658" t="s">
        <v>5018</v>
      </c>
    </row>
    <row r="659" spans="1:8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8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8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8" x14ac:dyDescent="0.25">
      <c r="A662" t="s">
        <v>3444</v>
      </c>
      <c r="F662" t="s">
        <v>456</v>
      </c>
      <c r="G662">
        <v>248.27987473615889</v>
      </c>
      <c r="H662" t="s">
        <v>5018</v>
      </c>
    </row>
    <row r="663" spans="1:8" x14ac:dyDescent="0.25">
      <c r="A663" t="s">
        <v>3445</v>
      </c>
      <c r="F663" t="s">
        <v>460</v>
      </c>
      <c r="G663">
        <v>134.13560714211212</v>
      </c>
      <c r="H663" t="s">
        <v>5018</v>
      </c>
    </row>
    <row r="664" spans="1:8" x14ac:dyDescent="0.25">
      <c r="A664" t="s">
        <v>3446</v>
      </c>
      <c r="F664" t="s">
        <v>464</v>
      </c>
      <c r="G664">
        <v>168.1933924894243</v>
      </c>
      <c r="H664" t="s">
        <v>5018</v>
      </c>
    </row>
    <row r="665" spans="1:8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8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8" x14ac:dyDescent="0.25">
      <c r="A667" t="s">
        <v>3401</v>
      </c>
      <c r="F667" t="s">
        <v>169</v>
      </c>
      <c r="G667">
        <v>236.7203558144721</v>
      </c>
      <c r="H667" t="s">
        <v>5018</v>
      </c>
    </row>
    <row r="668" spans="1:8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8" x14ac:dyDescent="0.25">
      <c r="A669" t="s">
        <v>3472</v>
      </c>
      <c r="F669" t="s">
        <v>557</v>
      </c>
      <c r="G669">
        <v>241.28892841109624</v>
      </c>
      <c r="H669" t="s">
        <v>5018</v>
      </c>
    </row>
    <row r="670" spans="1:8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8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8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8" x14ac:dyDescent="0.25">
      <c r="A673" t="s">
        <v>3543</v>
      </c>
      <c r="F673" t="s">
        <v>792</v>
      </c>
      <c r="G673">
        <v>206.28457567196162</v>
      </c>
      <c r="H673" t="s">
        <v>5018</v>
      </c>
    </row>
    <row r="674" spans="1:8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8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8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8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8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8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8" x14ac:dyDescent="0.25">
      <c r="A680" t="s">
        <v>3664</v>
      </c>
      <c r="F680" t="s">
        <v>1219</v>
      </c>
      <c r="G680">
        <v>239.27304690344465</v>
      </c>
      <c r="H680" t="s">
        <v>5018</v>
      </c>
    </row>
    <row r="681" spans="1:8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8" x14ac:dyDescent="0.25">
      <c r="A682" t="s">
        <v>3589</v>
      </c>
      <c r="F682" t="s">
        <v>934</v>
      </c>
      <c r="G682">
        <v>197.23628867464768</v>
      </c>
      <c r="H682" t="s">
        <v>5018</v>
      </c>
    </row>
    <row r="683" spans="1:8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8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8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8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8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8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8" x14ac:dyDescent="0.25">
      <c r="A689" t="s">
        <v>3736</v>
      </c>
      <c r="F689" t="s">
        <v>1446</v>
      </c>
      <c r="G689">
        <v>183.27531158818528</v>
      </c>
      <c r="H689" t="s">
        <v>5018</v>
      </c>
    </row>
    <row r="690" spans="1:8" x14ac:dyDescent="0.25">
      <c r="A690" t="s">
        <v>3584</v>
      </c>
      <c r="F690" t="s">
        <v>840</v>
      </c>
      <c r="G690">
        <v>214.24300090238009</v>
      </c>
      <c r="H690" t="s">
        <v>5018</v>
      </c>
    </row>
    <row r="691" spans="1:8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8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8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8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8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8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8" x14ac:dyDescent="0.25">
      <c r="A697" t="s">
        <v>3513</v>
      </c>
      <c r="F697" t="s">
        <v>696</v>
      </c>
      <c r="G697">
        <v>213.25823993567249</v>
      </c>
      <c r="H697" t="s">
        <v>5018</v>
      </c>
    </row>
    <row r="698" spans="1:8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8" x14ac:dyDescent="0.25">
      <c r="A699" t="s">
        <v>3635</v>
      </c>
      <c r="F699" t="s">
        <v>1130</v>
      </c>
      <c r="G699">
        <v>244.26474691640865</v>
      </c>
      <c r="H699" t="s">
        <v>5018</v>
      </c>
    </row>
    <row r="700" spans="1:8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8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8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8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8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8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8" x14ac:dyDescent="0.25">
      <c r="A706" t="s">
        <v>3616</v>
      </c>
      <c r="F706" t="s">
        <v>1068</v>
      </c>
      <c r="G706">
        <v>158.19853810028786</v>
      </c>
      <c r="H706" t="s">
        <v>5018</v>
      </c>
    </row>
    <row r="707" spans="1:8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8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8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8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8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8" x14ac:dyDescent="0.25">
      <c r="A712" t="s">
        <v>3493</v>
      </c>
      <c r="F712" t="s">
        <v>632</v>
      </c>
      <c r="G712">
        <v>150.17810605420328</v>
      </c>
      <c r="H712" t="s">
        <v>5018</v>
      </c>
    </row>
    <row r="713" spans="1:8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8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8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8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8" x14ac:dyDescent="0.25">
      <c r="A717" t="s">
        <v>3417</v>
      </c>
      <c r="F717" t="s">
        <v>49</v>
      </c>
      <c r="G717">
        <v>213.23569360221711</v>
      </c>
      <c r="H717" t="s">
        <v>5018</v>
      </c>
    </row>
    <row r="718" spans="1:8" x14ac:dyDescent="0.25">
      <c r="A718" t="s">
        <v>3418</v>
      </c>
      <c r="F718" t="s">
        <v>37</v>
      </c>
      <c r="G718">
        <v>225.26571024274585</v>
      </c>
      <c r="H718" t="s">
        <v>5018</v>
      </c>
    </row>
    <row r="719" spans="1:8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8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8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8" x14ac:dyDescent="0.25">
      <c r="A722" t="s">
        <v>3566</v>
      </c>
      <c r="F722" t="s">
        <v>860</v>
      </c>
      <c r="G722">
        <v>200.2562118927477</v>
      </c>
      <c r="H722" t="s">
        <v>5018</v>
      </c>
    </row>
    <row r="723" spans="1:8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8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8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8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8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8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8" x14ac:dyDescent="0.25">
      <c r="A729" t="s">
        <v>3419</v>
      </c>
      <c r="F729" t="s">
        <v>29</v>
      </c>
      <c r="G729">
        <v>233.26849636501171</v>
      </c>
      <c r="H729" t="s">
        <v>5018</v>
      </c>
    </row>
    <row r="730" spans="1:8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8" x14ac:dyDescent="0.25">
      <c r="A731" t="s">
        <v>3420</v>
      </c>
      <c r="F731" t="s">
        <v>20</v>
      </c>
      <c r="G731">
        <v>237.27380059134606</v>
      </c>
      <c r="H731" t="s">
        <v>5018</v>
      </c>
    </row>
    <row r="732" spans="1:8" x14ac:dyDescent="0.25">
      <c r="A732" t="s">
        <v>3562</v>
      </c>
      <c r="F732" t="s">
        <v>1037</v>
      </c>
      <c r="G732">
        <v>217.22436263299846</v>
      </c>
      <c r="H732" t="s">
        <v>5018</v>
      </c>
    </row>
    <row r="733" spans="1:8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8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8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8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230.28549981447125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180.16103440169053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201.69345674188202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249.2904476260365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229.27264928900226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226.29683078368987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8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8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8" x14ac:dyDescent="0.25">
      <c r="A755" s="13" t="s">
        <v>3728</v>
      </c>
      <c r="B755" s="13"/>
      <c r="C755" s="13"/>
      <c r="D755" s="14"/>
      <c r="F755" t="s">
        <v>926</v>
      </c>
      <c r="G755">
        <v>226.29683078368987</v>
      </c>
      <c r="H755" t="s">
        <v>5018</v>
      </c>
    </row>
    <row r="756" spans="1:8" x14ac:dyDescent="0.25">
      <c r="A756" t="s">
        <v>3726</v>
      </c>
      <c r="F756" t="s">
        <v>1404</v>
      </c>
      <c r="G756">
        <v>187.24143428551125</v>
      </c>
      <c r="H756" t="s">
        <v>5018</v>
      </c>
    </row>
    <row r="757" spans="1:8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8" x14ac:dyDescent="0.25">
      <c r="A758" t="s">
        <v>3731</v>
      </c>
      <c r="F758" t="s">
        <v>1333</v>
      </c>
      <c r="G758">
        <v>199.25217018229927</v>
      </c>
      <c r="H758" t="s">
        <v>5018</v>
      </c>
    </row>
    <row r="759" spans="1:8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8" x14ac:dyDescent="0.25">
      <c r="A760" t="s">
        <v>3732</v>
      </c>
      <c r="F760" t="s">
        <v>724</v>
      </c>
      <c r="G760">
        <v>234.29471649631904</v>
      </c>
      <c r="H760" t="s">
        <v>5018</v>
      </c>
    </row>
    <row r="761" spans="1:8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8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8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8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8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8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8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8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K4YYLvOEHgto4bTcN1lPM6LRKW0psNHEZ/tGeC158b56Mp9EvrYHW1j4RUQN3fhX6qpS5njMBzIbV+JorI5K0g==" saltValue="0b610yvN6pQFbUnbN+c87Q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50"/>
  <sheetViews>
    <sheetView workbookViewId="0">
      <selection sqref="A1:XFD1048576"/>
    </sheetView>
  </sheetViews>
  <sheetFormatPr defaultRowHeight="15" x14ac:dyDescent="0.25"/>
  <cols>
    <col min="6" max="6" width="9.140625" style="69"/>
    <col min="12" max="12" width="9.140625" style="69"/>
    <col min="18" max="18" width="9.140625" style="69"/>
    <col min="24" max="24" width="9.140625" style="69"/>
    <col min="30" max="30" width="9.140625" style="69"/>
  </cols>
  <sheetData>
    <row r="1" spans="1:29" s="68" customFormat="1" ht="15.75" thickBot="1" x14ac:dyDescent="0.3">
      <c r="A1" s="67" t="s">
        <v>3412</v>
      </c>
      <c r="B1" s="68">
        <v>7.63</v>
      </c>
      <c r="G1" s="68" t="s">
        <v>3652</v>
      </c>
      <c r="H1" s="68">
        <f>VLOOKUP(G1,[1]Sheet1!B:C,2,0)</f>
        <v>7.85</v>
      </c>
      <c r="M1" s="68" t="s">
        <v>4094</v>
      </c>
      <c r="N1" s="68">
        <f>VLOOKUP(M1,[1]Sheet1!B:C,2,0)</f>
        <v>8.17</v>
      </c>
      <c r="S1" s="68" t="s">
        <v>3423</v>
      </c>
      <c r="T1" s="68">
        <f>VLOOKUP(S1,[1]Sheet1!B:C,2,0)</f>
        <v>0.89100000000000001</v>
      </c>
      <c r="Y1" s="68" t="s">
        <v>3461</v>
      </c>
      <c r="Z1" s="68">
        <v>7.42</v>
      </c>
    </row>
    <row r="2" spans="1:29" ht="15.75" thickBot="1" x14ac:dyDescent="0.3">
      <c r="A2" t="s">
        <v>4991</v>
      </c>
      <c r="G2" t="s">
        <v>4991</v>
      </c>
      <c r="M2" t="s">
        <v>4991</v>
      </c>
      <c r="S2" t="s">
        <v>4991</v>
      </c>
      <c r="Y2" t="s">
        <v>4991</v>
      </c>
    </row>
    <row r="3" spans="1:29" x14ac:dyDescent="0.25">
      <c r="A3" s="82" t="s">
        <v>5053</v>
      </c>
      <c r="B3" s="83"/>
      <c r="C3" s="83"/>
      <c r="D3" s="83"/>
      <c r="E3" s="84"/>
      <c r="G3" s="82" t="s">
        <v>5053</v>
      </c>
      <c r="H3" s="83"/>
      <c r="I3" s="83"/>
      <c r="J3" s="83"/>
      <c r="K3" s="84"/>
      <c r="M3" s="82" t="s">
        <v>5053</v>
      </c>
      <c r="N3" s="83"/>
      <c r="O3" s="83"/>
      <c r="P3" s="83"/>
      <c r="Q3" s="84"/>
      <c r="S3" s="82" t="s">
        <v>5053</v>
      </c>
      <c r="T3" s="83"/>
      <c r="U3" s="83"/>
      <c r="V3" s="83"/>
      <c r="W3" s="84"/>
      <c r="Y3" s="82" t="s">
        <v>5053</v>
      </c>
      <c r="Z3" s="83"/>
      <c r="AA3" s="83"/>
      <c r="AB3" s="83"/>
      <c r="AC3" s="84"/>
    </row>
    <row r="4" spans="1:29" x14ac:dyDescent="0.25">
      <c r="A4" s="19" t="s">
        <v>5054</v>
      </c>
      <c r="B4" t="s">
        <v>5055</v>
      </c>
      <c r="C4" t="s">
        <v>5056</v>
      </c>
      <c r="D4" t="s">
        <v>5057</v>
      </c>
      <c r="E4" s="44" t="s">
        <v>5058</v>
      </c>
      <c r="G4" s="19" t="s">
        <v>5054</v>
      </c>
      <c r="H4" t="s">
        <v>5055</v>
      </c>
      <c r="I4" t="s">
        <v>5056</v>
      </c>
      <c r="J4" t="s">
        <v>5057</v>
      </c>
      <c r="K4" s="44" t="s">
        <v>5058</v>
      </c>
      <c r="M4" s="19" t="s">
        <v>5054</v>
      </c>
      <c r="N4" t="s">
        <v>5055</v>
      </c>
      <c r="O4" t="s">
        <v>5056</v>
      </c>
      <c r="P4" t="s">
        <v>5057</v>
      </c>
      <c r="Q4" s="44" t="s">
        <v>5058</v>
      </c>
      <c r="S4" s="19"/>
      <c r="W4" s="44"/>
      <c r="Y4" s="19" t="s">
        <v>5054</v>
      </c>
      <c r="Z4" t="s">
        <v>5055</v>
      </c>
      <c r="AA4" t="s">
        <v>5056</v>
      </c>
      <c r="AB4" t="s">
        <v>5057</v>
      </c>
      <c r="AC4" s="44" t="s">
        <v>5058</v>
      </c>
    </row>
    <row r="5" spans="1:29" ht="15.75" thickBot="1" x14ac:dyDescent="0.3">
      <c r="A5" s="70" t="s">
        <v>5059</v>
      </c>
      <c r="B5" s="50">
        <v>269387667968</v>
      </c>
      <c r="C5" s="50">
        <v>1</v>
      </c>
      <c r="D5" s="50">
        <v>0</v>
      </c>
      <c r="E5" s="51">
        <v>7.6215999999999999</v>
      </c>
      <c r="G5" s="70" t="s">
        <v>5059</v>
      </c>
      <c r="H5" s="50">
        <v>277935101952</v>
      </c>
      <c r="I5" s="50">
        <v>1</v>
      </c>
      <c r="J5" s="50">
        <v>0</v>
      </c>
      <c r="K5" s="51">
        <v>7.8495999999999997</v>
      </c>
      <c r="M5" s="70" t="s">
        <v>5059</v>
      </c>
      <c r="N5" s="50">
        <v>144242803712</v>
      </c>
      <c r="O5" s="50">
        <v>0.4304</v>
      </c>
      <c r="P5" s="50">
        <v>0</v>
      </c>
      <c r="Q5" s="51">
        <v>8.1663999999999994</v>
      </c>
      <c r="S5" s="70"/>
      <c r="T5" s="50"/>
      <c r="U5" s="50"/>
      <c r="V5" s="50"/>
      <c r="W5" s="51"/>
      <c r="Y5" s="70" t="s">
        <v>5059</v>
      </c>
      <c r="Z5" s="50">
        <v>143183847424</v>
      </c>
      <c r="AA5" s="50">
        <v>0.2989</v>
      </c>
      <c r="AB5" s="50">
        <v>0</v>
      </c>
      <c r="AC5" s="51">
        <v>7.4002999999999997</v>
      </c>
    </row>
    <row r="6" spans="1:29" x14ac:dyDescent="0.25">
      <c r="A6" s="82" t="s">
        <v>5060</v>
      </c>
      <c r="B6" s="83"/>
      <c r="C6" s="83"/>
      <c r="D6" s="83"/>
      <c r="E6" s="84"/>
      <c r="G6" s="82" t="s">
        <v>5060</v>
      </c>
      <c r="H6" s="83"/>
      <c r="I6" s="83"/>
      <c r="J6" s="83"/>
      <c r="K6" s="84"/>
      <c r="M6" s="82" t="s">
        <v>5060</v>
      </c>
      <c r="N6" s="83"/>
      <c r="O6" s="83"/>
      <c r="P6" s="83"/>
      <c r="Q6" s="84"/>
      <c r="S6" s="82" t="s">
        <v>5060</v>
      </c>
      <c r="T6" s="83"/>
      <c r="U6" s="83"/>
      <c r="V6" s="83"/>
      <c r="W6" s="84"/>
      <c r="Y6" s="82" t="s">
        <v>5060</v>
      </c>
      <c r="Z6" s="83"/>
      <c r="AA6" s="83"/>
      <c r="AB6" s="83"/>
      <c r="AC6" s="84"/>
    </row>
    <row r="7" spans="1:29" x14ac:dyDescent="0.25">
      <c r="A7" s="19" t="s">
        <v>5054</v>
      </c>
      <c r="B7" t="s">
        <v>5055</v>
      </c>
      <c r="C7" t="s">
        <v>5056</v>
      </c>
      <c r="D7" t="s">
        <v>5057</v>
      </c>
      <c r="E7" s="44" t="s">
        <v>5058</v>
      </c>
      <c r="G7" s="19" t="s">
        <v>5054</v>
      </c>
      <c r="H7" t="s">
        <v>5055</v>
      </c>
      <c r="I7" t="s">
        <v>5056</v>
      </c>
      <c r="J7" t="s">
        <v>5057</v>
      </c>
      <c r="K7" s="44" t="s">
        <v>5058</v>
      </c>
      <c r="M7" s="19" t="s">
        <v>5054</v>
      </c>
      <c r="N7" t="s">
        <v>5055</v>
      </c>
      <c r="O7" t="s">
        <v>5056</v>
      </c>
      <c r="P7" t="s">
        <v>5057</v>
      </c>
      <c r="Q7" s="44" t="s">
        <v>5058</v>
      </c>
      <c r="S7" s="19"/>
      <c r="W7" s="44"/>
      <c r="Y7" s="19" t="s">
        <v>5054</v>
      </c>
      <c r="Z7" t="s">
        <v>5055</v>
      </c>
      <c r="AA7" t="s">
        <v>5056</v>
      </c>
      <c r="AB7" t="s">
        <v>5057</v>
      </c>
      <c r="AC7" s="44" t="s">
        <v>5058</v>
      </c>
    </row>
    <row r="8" spans="1:29" ht="15.75" thickBot="1" x14ac:dyDescent="0.3">
      <c r="A8" s="70" t="s">
        <v>5059</v>
      </c>
      <c r="B8" s="50">
        <v>275817360384</v>
      </c>
      <c r="C8" s="50">
        <v>1</v>
      </c>
      <c r="D8" s="50">
        <v>0</v>
      </c>
      <c r="E8" s="51">
        <v>7.6181999999999999</v>
      </c>
      <c r="G8" s="70" t="s">
        <v>5059</v>
      </c>
      <c r="H8" s="50">
        <v>278827171840</v>
      </c>
      <c r="I8" s="50">
        <v>1</v>
      </c>
      <c r="J8" s="50">
        <v>0</v>
      </c>
      <c r="K8" s="51">
        <v>7.8539000000000003</v>
      </c>
      <c r="M8" s="70" t="s">
        <v>5059</v>
      </c>
      <c r="N8" s="50">
        <v>140418981376</v>
      </c>
      <c r="O8" s="50">
        <v>0.3256</v>
      </c>
      <c r="P8" s="50">
        <v>0</v>
      </c>
      <c r="Q8" s="51">
        <v>8.1677999999999997</v>
      </c>
      <c r="S8" s="70"/>
      <c r="T8" s="50"/>
      <c r="U8" s="50"/>
      <c r="V8" s="50"/>
      <c r="W8" s="51"/>
      <c r="Y8" s="70" t="s">
        <v>5059</v>
      </c>
      <c r="Z8" s="50">
        <v>141913646080</v>
      </c>
      <c r="AA8" s="50">
        <v>0.27629999999999999</v>
      </c>
      <c r="AB8" s="50">
        <v>0</v>
      </c>
      <c r="AC8" s="51">
        <v>7.4032999999999998</v>
      </c>
    </row>
    <row r="9" spans="1:29" x14ac:dyDescent="0.25">
      <c r="A9" s="82" t="s">
        <v>5061</v>
      </c>
      <c r="B9" s="83"/>
      <c r="C9" s="83"/>
      <c r="D9" s="83"/>
      <c r="E9" s="84"/>
      <c r="G9" s="82" t="s">
        <v>5061</v>
      </c>
      <c r="H9" s="83"/>
      <c r="I9" s="83"/>
      <c r="J9" s="83"/>
      <c r="K9" s="84"/>
      <c r="M9" s="82" t="s">
        <v>5061</v>
      </c>
      <c r="N9" s="83"/>
      <c r="O9" s="83"/>
      <c r="P9" s="83"/>
      <c r="Q9" s="84"/>
      <c r="S9" s="82" t="s">
        <v>5061</v>
      </c>
      <c r="T9" s="83"/>
      <c r="U9" s="83"/>
      <c r="V9" s="83"/>
      <c r="W9" s="84"/>
      <c r="Y9" s="82" t="s">
        <v>5061</v>
      </c>
      <c r="Z9" s="83"/>
      <c r="AA9" s="83"/>
      <c r="AB9" s="83"/>
      <c r="AC9" s="84"/>
    </row>
    <row r="10" spans="1:29" x14ac:dyDescent="0.25">
      <c r="A10" s="19" t="s">
        <v>5054</v>
      </c>
      <c r="B10" t="s">
        <v>5055</v>
      </c>
      <c r="C10" t="s">
        <v>5056</v>
      </c>
      <c r="D10" t="s">
        <v>5057</v>
      </c>
      <c r="E10" s="44" t="s">
        <v>5058</v>
      </c>
      <c r="G10" s="19" t="s">
        <v>5054</v>
      </c>
      <c r="H10" t="s">
        <v>5055</v>
      </c>
      <c r="I10" t="s">
        <v>5056</v>
      </c>
      <c r="J10" t="s">
        <v>5057</v>
      </c>
      <c r="K10" s="44" t="s">
        <v>5058</v>
      </c>
      <c r="M10" s="19" t="s">
        <v>5054</v>
      </c>
      <c r="N10" t="s">
        <v>5055</v>
      </c>
      <c r="O10" t="s">
        <v>5056</v>
      </c>
      <c r="P10" t="s">
        <v>5057</v>
      </c>
      <c r="Q10" s="44" t="s">
        <v>5058</v>
      </c>
      <c r="S10" s="19"/>
      <c r="W10" s="44"/>
      <c r="Y10" s="19" t="s">
        <v>5054</v>
      </c>
      <c r="Z10" t="s">
        <v>5055</v>
      </c>
      <c r="AA10" t="s">
        <v>5056</v>
      </c>
      <c r="AB10" t="s">
        <v>5057</v>
      </c>
      <c r="AC10" s="44" t="s">
        <v>5058</v>
      </c>
    </row>
    <row r="11" spans="1:29" ht="15.75" thickBot="1" x14ac:dyDescent="0.3">
      <c r="A11" s="70" t="s">
        <v>5059</v>
      </c>
      <c r="B11" s="50">
        <v>127423811840</v>
      </c>
      <c r="C11" s="50">
        <v>1</v>
      </c>
      <c r="D11" s="50">
        <v>0</v>
      </c>
      <c r="E11" s="51">
        <v>7.6581000000000001</v>
      </c>
      <c r="G11" s="70" t="s">
        <v>5059</v>
      </c>
      <c r="H11" s="50">
        <v>104007165184</v>
      </c>
      <c r="I11" s="50">
        <v>1</v>
      </c>
      <c r="J11" s="50">
        <v>0</v>
      </c>
      <c r="K11" s="51">
        <v>7.8388999999999998</v>
      </c>
      <c r="M11" s="70" t="s">
        <v>5059</v>
      </c>
      <c r="N11" s="50">
        <v>56602472192</v>
      </c>
      <c r="O11" s="50">
        <v>1</v>
      </c>
      <c r="P11" s="50">
        <v>0</v>
      </c>
      <c r="Q11" s="51">
        <v>8.1522000000000006</v>
      </c>
      <c r="S11" s="70"/>
      <c r="T11" s="50"/>
      <c r="U11" s="50"/>
      <c r="V11" s="50"/>
      <c r="W11" s="51"/>
      <c r="Y11" s="70" t="s">
        <v>5059</v>
      </c>
      <c r="Z11" s="50">
        <v>14981847936</v>
      </c>
      <c r="AA11" s="50">
        <v>1</v>
      </c>
      <c r="AB11" s="50">
        <v>0</v>
      </c>
      <c r="AC11" s="51">
        <v>7.3966000000000003</v>
      </c>
    </row>
    <row r="12" spans="1:29" x14ac:dyDescent="0.25">
      <c r="A12" s="82" t="s">
        <v>5062</v>
      </c>
      <c r="B12" s="83"/>
      <c r="C12" s="83"/>
      <c r="D12" s="83"/>
      <c r="E12" s="84"/>
      <c r="G12" s="82" t="s">
        <v>5062</v>
      </c>
      <c r="H12" s="83"/>
      <c r="I12" s="83"/>
      <c r="J12" s="83"/>
      <c r="K12" s="84"/>
      <c r="M12" s="82" t="s">
        <v>5062</v>
      </c>
      <c r="N12" s="83"/>
      <c r="O12" s="83"/>
      <c r="P12" s="83"/>
      <c r="Q12" s="84"/>
      <c r="S12" s="82" t="s">
        <v>5062</v>
      </c>
      <c r="T12" s="83"/>
      <c r="U12" s="83"/>
      <c r="V12" s="83"/>
      <c r="W12" s="84"/>
      <c r="Y12" s="82" t="s">
        <v>5062</v>
      </c>
      <c r="Z12" s="83"/>
      <c r="AA12" s="83"/>
      <c r="AB12" s="83"/>
      <c r="AC12" s="84"/>
    </row>
    <row r="13" spans="1:29" x14ac:dyDescent="0.25">
      <c r="A13" s="19" t="s">
        <v>5054</v>
      </c>
      <c r="B13" t="s">
        <v>5055</v>
      </c>
      <c r="C13" t="s">
        <v>5056</v>
      </c>
      <c r="D13" t="s">
        <v>5057</v>
      </c>
      <c r="E13" s="44" t="s">
        <v>5058</v>
      </c>
      <c r="G13" s="19" t="s">
        <v>5054</v>
      </c>
      <c r="H13" t="s">
        <v>5055</v>
      </c>
      <c r="I13" t="s">
        <v>5056</v>
      </c>
      <c r="J13" t="s">
        <v>5057</v>
      </c>
      <c r="K13" s="44" t="s">
        <v>5058</v>
      </c>
      <c r="M13" s="19" t="s">
        <v>5054</v>
      </c>
      <c r="N13" t="s">
        <v>5055</v>
      </c>
      <c r="O13" t="s">
        <v>5056</v>
      </c>
      <c r="P13" t="s">
        <v>5057</v>
      </c>
      <c r="Q13" s="44" t="s">
        <v>5058</v>
      </c>
      <c r="S13" s="19"/>
      <c r="W13" s="44"/>
      <c r="Y13" s="19" t="s">
        <v>5054</v>
      </c>
      <c r="Z13" t="s">
        <v>5055</v>
      </c>
      <c r="AA13" t="s">
        <v>5056</v>
      </c>
      <c r="AB13" t="s">
        <v>5057</v>
      </c>
      <c r="AC13" s="44" t="s">
        <v>5058</v>
      </c>
    </row>
    <row r="14" spans="1:29" ht="15.75" thickBot="1" x14ac:dyDescent="0.3">
      <c r="A14" s="70" t="s">
        <v>5059</v>
      </c>
      <c r="B14" s="50">
        <v>172548876544</v>
      </c>
      <c r="C14" s="50">
        <v>1</v>
      </c>
      <c r="D14" s="50">
        <v>0</v>
      </c>
      <c r="E14" s="51">
        <v>7.6626000000000003</v>
      </c>
      <c r="G14" s="70" t="s">
        <v>5059</v>
      </c>
      <c r="H14" s="50">
        <v>140471838464</v>
      </c>
      <c r="I14" s="50">
        <v>1</v>
      </c>
      <c r="J14" s="50">
        <v>0</v>
      </c>
      <c r="K14" s="51">
        <v>7.8398000000000003</v>
      </c>
      <c r="M14" s="70" t="s">
        <v>5059</v>
      </c>
      <c r="N14" s="50">
        <v>59668438272</v>
      </c>
      <c r="O14" s="50">
        <v>1</v>
      </c>
      <c r="P14" s="50">
        <v>0</v>
      </c>
      <c r="Q14" s="51">
        <v>8.1607000000000003</v>
      </c>
      <c r="S14" s="70"/>
      <c r="T14" s="50"/>
      <c r="U14" s="50"/>
      <c r="V14" s="50"/>
      <c r="W14" s="51"/>
      <c r="Y14" s="70" t="s">
        <v>5059</v>
      </c>
      <c r="Z14" s="50">
        <v>91729234944</v>
      </c>
      <c r="AA14" s="50">
        <v>1</v>
      </c>
      <c r="AB14" s="50">
        <v>0</v>
      </c>
      <c r="AC14" s="51">
        <v>7.3849999999999998</v>
      </c>
    </row>
    <row r="15" spans="1:29" ht="15.75" thickBot="1" x14ac:dyDescent="0.3">
      <c r="D15" s="71" t="s">
        <v>5063</v>
      </c>
      <c r="E15" s="72">
        <f>1-((B11/B5)/(B14/B8))</f>
        <v>0.24389459272144054</v>
      </c>
      <c r="J15" s="71" t="s">
        <v>5063</v>
      </c>
      <c r="K15" s="72">
        <f>1-((H11/H5)/(H14/H8))</f>
        <v>0.2572106179130863</v>
      </c>
      <c r="P15" s="71" t="s">
        <v>5063</v>
      </c>
      <c r="Q15" s="72">
        <f>1-((N11/N5)/(N14/N8))</f>
        <v>7.6530849585785043E-2</v>
      </c>
      <c r="V15" s="71" t="s">
        <v>5063</v>
      </c>
      <c r="W15" s="72" t="e">
        <f>1-((T11/T5)/(T14/T8))</f>
        <v>#DIV/0!</v>
      </c>
      <c r="AB15" s="71" t="s">
        <v>5063</v>
      </c>
      <c r="AC15" s="72">
        <f>1-((Z11/Z5)/(Z14/Z8))</f>
        <v>0.83812203221912762</v>
      </c>
    </row>
    <row r="16" spans="1:29" ht="15.75" thickTop="1" x14ac:dyDescent="0.25"/>
    <row r="17" spans="1:29" ht="15.75" thickBot="1" x14ac:dyDescent="0.3">
      <c r="A17" t="s">
        <v>5064</v>
      </c>
      <c r="G17" t="s">
        <v>5064</v>
      </c>
      <c r="M17" t="s">
        <v>5064</v>
      </c>
      <c r="S17" t="s">
        <v>5064</v>
      </c>
      <c r="Y17" t="s">
        <v>5064</v>
      </c>
    </row>
    <row r="18" spans="1:29" x14ac:dyDescent="0.25">
      <c r="A18" s="82" t="s">
        <v>5065</v>
      </c>
      <c r="B18" s="83"/>
      <c r="C18" s="83"/>
      <c r="D18" s="83"/>
      <c r="E18" s="84"/>
      <c r="G18" s="82" t="s">
        <v>5065</v>
      </c>
      <c r="H18" s="83"/>
      <c r="I18" s="83"/>
      <c r="J18" s="83"/>
      <c r="K18" s="84"/>
      <c r="M18" s="82" t="s">
        <v>5065</v>
      </c>
      <c r="N18" s="83"/>
      <c r="O18" s="83"/>
      <c r="P18" s="83"/>
      <c r="Q18" s="84"/>
      <c r="S18" s="82" t="s">
        <v>5065</v>
      </c>
      <c r="T18" s="83"/>
      <c r="U18" s="83"/>
      <c r="V18" s="83"/>
      <c r="W18" s="84"/>
      <c r="Y18" s="82" t="s">
        <v>5065</v>
      </c>
      <c r="Z18" s="83"/>
      <c r="AA18" s="83"/>
      <c r="AB18" s="83"/>
      <c r="AC18" s="84"/>
    </row>
    <row r="19" spans="1:29" x14ac:dyDescent="0.25">
      <c r="A19" s="19" t="s">
        <v>5066</v>
      </c>
      <c r="B19" t="s">
        <v>5058</v>
      </c>
      <c r="C19" t="s">
        <v>5067</v>
      </c>
      <c r="D19" t="s">
        <v>5068</v>
      </c>
      <c r="E19" s="44"/>
      <c r="G19" s="19" t="s">
        <v>5066</v>
      </c>
      <c r="H19" t="s">
        <v>5058</v>
      </c>
      <c r="I19" t="s">
        <v>5067</v>
      </c>
      <c r="J19" t="s">
        <v>5068</v>
      </c>
      <c r="K19" s="44"/>
      <c r="M19" s="19" t="s">
        <v>5066</v>
      </c>
      <c r="N19" t="s">
        <v>5058</v>
      </c>
      <c r="O19" t="s">
        <v>5067</v>
      </c>
      <c r="P19" t="s">
        <v>5068</v>
      </c>
      <c r="Q19" s="44"/>
      <c r="S19" s="19"/>
      <c r="W19" s="44"/>
      <c r="Y19" s="19" t="s">
        <v>5066</v>
      </c>
      <c r="Z19" t="s">
        <v>5058</v>
      </c>
      <c r="AA19" t="s">
        <v>5067</v>
      </c>
      <c r="AB19" t="s">
        <v>5068</v>
      </c>
      <c r="AC19" s="44"/>
    </row>
    <row r="20" spans="1:29" ht="15.75" thickBot="1" x14ac:dyDescent="0.3">
      <c r="A20" s="70">
        <v>1</v>
      </c>
      <c r="B20" s="50">
        <v>7.6277999999999997</v>
      </c>
      <c r="C20" s="50">
        <v>-433183104</v>
      </c>
      <c r="D20" s="50"/>
      <c r="E20" s="51"/>
      <c r="G20" s="70">
        <v>1</v>
      </c>
      <c r="H20" s="50">
        <v>7.8582000000000001</v>
      </c>
      <c r="I20" s="50">
        <v>-238163200</v>
      </c>
      <c r="J20" s="50"/>
      <c r="K20" s="51"/>
      <c r="M20" s="70">
        <v>1</v>
      </c>
      <c r="N20" s="50">
        <v>8.1745000000000001</v>
      </c>
      <c r="O20" s="50">
        <v>-123946432</v>
      </c>
      <c r="P20" s="50"/>
      <c r="Q20" s="51"/>
      <c r="S20" s="70"/>
      <c r="T20" s="50"/>
      <c r="U20" s="50"/>
      <c r="V20" s="50"/>
      <c r="W20" s="51"/>
      <c r="Y20" s="70">
        <v>1</v>
      </c>
      <c r="Z20" s="50">
        <v>7.4</v>
      </c>
      <c r="AA20" s="50">
        <v>108283136</v>
      </c>
      <c r="AB20" s="50"/>
      <c r="AC20" s="51"/>
    </row>
    <row r="21" spans="1:29" x14ac:dyDescent="0.25">
      <c r="A21" s="85" t="s">
        <v>5069</v>
      </c>
      <c r="B21" s="86"/>
      <c r="C21" s="86"/>
      <c r="D21" s="86"/>
      <c r="E21" s="87"/>
      <c r="G21" s="85" t="s">
        <v>5069</v>
      </c>
      <c r="H21" s="86"/>
      <c r="I21" s="86"/>
      <c r="J21" s="86"/>
      <c r="K21" s="87"/>
      <c r="M21" s="85" t="s">
        <v>5069</v>
      </c>
      <c r="N21" s="86"/>
      <c r="O21" s="86"/>
      <c r="P21" s="86"/>
      <c r="Q21" s="87"/>
      <c r="S21" s="85" t="s">
        <v>5069</v>
      </c>
      <c r="T21" s="86"/>
      <c r="U21" s="86"/>
      <c r="V21" s="86"/>
      <c r="W21" s="87"/>
      <c r="Y21" s="85" t="s">
        <v>5069</v>
      </c>
      <c r="Z21" s="86"/>
      <c r="AA21" s="86"/>
      <c r="AB21" s="86"/>
      <c r="AC21" s="87"/>
    </row>
    <row r="22" spans="1:29" x14ac:dyDescent="0.25">
      <c r="A22" s="19" t="s">
        <v>5066</v>
      </c>
      <c r="B22" t="s">
        <v>5058</v>
      </c>
      <c r="C22" t="s">
        <v>5067</v>
      </c>
      <c r="D22" t="s">
        <v>5068</v>
      </c>
      <c r="E22" s="44"/>
      <c r="G22" s="19" t="s">
        <v>5066</v>
      </c>
      <c r="H22" t="s">
        <v>5058</v>
      </c>
      <c r="I22" t="s">
        <v>5067</v>
      </c>
      <c r="J22" t="s">
        <v>5068</v>
      </c>
      <c r="K22" s="44"/>
      <c r="M22" s="19" t="s">
        <v>5066</v>
      </c>
      <c r="N22" t="s">
        <v>5058</v>
      </c>
      <c r="O22" t="s">
        <v>5067</v>
      </c>
      <c r="P22" t="s">
        <v>5068</v>
      </c>
      <c r="Q22" s="44"/>
      <c r="S22" s="19"/>
      <c r="W22" s="44"/>
      <c r="Y22" s="19" t="s">
        <v>5066</v>
      </c>
      <c r="Z22" t="s">
        <v>5058</v>
      </c>
      <c r="AA22" t="s">
        <v>5067</v>
      </c>
      <c r="AB22" t="s">
        <v>5068</v>
      </c>
      <c r="AC22" s="44"/>
    </row>
    <row r="23" spans="1:29" ht="15.75" thickBot="1" x14ac:dyDescent="0.3">
      <c r="A23" s="70">
        <v>1</v>
      </c>
      <c r="B23" s="50">
        <v>7.6688999999999998</v>
      </c>
      <c r="C23" s="50">
        <v>-138735744</v>
      </c>
      <c r="D23" s="50"/>
      <c r="E23" s="51"/>
      <c r="G23" s="70">
        <v>1</v>
      </c>
      <c r="H23" s="50">
        <v>7.8426999999999998</v>
      </c>
      <c r="I23" s="50">
        <v>-60688256</v>
      </c>
      <c r="J23" s="50"/>
      <c r="K23" s="51"/>
      <c r="M23" s="70">
        <v>1</v>
      </c>
      <c r="N23" s="50">
        <v>8.1648999999999994</v>
      </c>
      <c r="O23" s="50">
        <v>-34788928</v>
      </c>
      <c r="P23" s="50"/>
      <c r="Q23" s="51"/>
      <c r="S23" s="70"/>
      <c r="T23" s="50"/>
      <c r="U23" s="50"/>
      <c r="V23" s="50"/>
      <c r="W23" s="51"/>
      <c r="Y23" s="70">
        <v>1</v>
      </c>
      <c r="Z23" s="50">
        <v>7.3895999999999997</v>
      </c>
      <c r="AA23" s="50">
        <v>153917376</v>
      </c>
      <c r="AB23" s="50"/>
      <c r="AC23" s="51"/>
    </row>
    <row r="24" spans="1:29" ht="15.75" thickBot="1" x14ac:dyDescent="0.3">
      <c r="D24" s="71" t="s">
        <v>5063</v>
      </c>
      <c r="E24" s="73">
        <f>ABS((C23-(C20))/C20)</f>
        <v>0.67972955842709881</v>
      </c>
      <c r="J24" s="71" t="s">
        <v>5063</v>
      </c>
      <c r="K24" s="73">
        <f>ABS((I23-(I20))/I20)</f>
        <v>0.7451820600327842</v>
      </c>
      <c r="P24" s="71" t="s">
        <v>5063</v>
      </c>
      <c r="Q24" s="73">
        <f>ABS((O23-(O20))/O20)</f>
        <v>0.71932287651491256</v>
      </c>
      <c r="V24" s="71" t="s">
        <v>5063</v>
      </c>
      <c r="W24" s="73" t="e">
        <f>ABS((U23-(U20))/U20)</f>
        <v>#DIV/0!</v>
      </c>
      <c r="AB24" s="71" t="s">
        <v>5063</v>
      </c>
      <c r="AC24" s="73">
        <f>ABS((AA23-(AA20))/AA20)</f>
        <v>0.42143441431175394</v>
      </c>
    </row>
    <row r="25" spans="1:29" ht="16.5" thickTop="1" thickBot="1" x14ac:dyDescent="0.3"/>
    <row r="26" spans="1:29" s="68" customFormat="1" ht="15.75" thickBot="1" x14ac:dyDescent="0.3">
      <c r="A26" s="67" t="s">
        <v>3807</v>
      </c>
      <c r="B26" s="68">
        <v>8.26</v>
      </c>
      <c r="G26" s="68" t="s">
        <v>3863</v>
      </c>
      <c r="H26" s="68">
        <f>VLOOKUP(G26,[1]Sheet1!B:C,2,0)</f>
        <v>7.83</v>
      </c>
      <c r="M26" s="68" t="s">
        <v>3957</v>
      </c>
      <c r="N26" s="68">
        <f>VLOOKUP(M26,[1]Sheet1!B:C,2,0)</f>
        <v>7.87</v>
      </c>
    </row>
    <row r="27" spans="1:29" ht="15.75" thickBot="1" x14ac:dyDescent="0.3">
      <c r="A27" t="s">
        <v>4991</v>
      </c>
      <c r="G27" t="s">
        <v>4991</v>
      </c>
      <c r="M27" t="s">
        <v>4991</v>
      </c>
    </row>
    <row r="28" spans="1:29" x14ac:dyDescent="0.25">
      <c r="A28" s="82" t="s">
        <v>5053</v>
      </c>
      <c r="B28" s="83"/>
      <c r="C28" s="83"/>
      <c r="D28" s="83"/>
      <c r="E28" s="84"/>
      <c r="G28" s="82" t="s">
        <v>5053</v>
      </c>
      <c r="H28" s="83"/>
      <c r="I28" s="83"/>
      <c r="J28" s="83"/>
      <c r="K28" s="84"/>
      <c r="M28" s="82" t="s">
        <v>5053</v>
      </c>
      <c r="N28" s="83"/>
      <c r="O28" s="83"/>
      <c r="P28" s="83"/>
      <c r="Q28" s="84"/>
    </row>
    <row r="29" spans="1:29" x14ac:dyDescent="0.25">
      <c r="A29" s="19" t="s">
        <v>5054</v>
      </c>
      <c r="B29" t="s">
        <v>5055</v>
      </c>
      <c r="C29" t="s">
        <v>5056</v>
      </c>
      <c r="D29" t="s">
        <v>5057</v>
      </c>
      <c r="E29" s="44" t="s">
        <v>5058</v>
      </c>
      <c r="G29" s="19" t="s">
        <v>5054</v>
      </c>
      <c r="H29" t="s">
        <v>5055</v>
      </c>
      <c r="I29" t="s">
        <v>5056</v>
      </c>
      <c r="J29" t="s">
        <v>5057</v>
      </c>
      <c r="K29" s="44" t="s">
        <v>5058</v>
      </c>
      <c r="M29" s="19" t="s">
        <v>5054</v>
      </c>
      <c r="N29" t="s">
        <v>5055</v>
      </c>
      <c r="O29" t="s">
        <v>5056</v>
      </c>
      <c r="P29" t="s">
        <v>5057</v>
      </c>
      <c r="Q29" s="44" t="s">
        <v>5058</v>
      </c>
    </row>
    <row r="30" spans="1:29" ht="15.75" thickBot="1" x14ac:dyDescent="0.3">
      <c r="A30" s="70" t="s">
        <v>5059</v>
      </c>
      <c r="B30" s="50">
        <v>123394671616</v>
      </c>
      <c r="C30" s="50">
        <v>120502609</v>
      </c>
      <c r="D30" s="50">
        <v>0</v>
      </c>
      <c r="E30" s="51">
        <v>8.2672000000000008</v>
      </c>
      <c r="G30" s="70" t="s">
        <v>5059</v>
      </c>
      <c r="H30" s="50">
        <v>169131429888</v>
      </c>
      <c r="I30" s="50">
        <v>1</v>
      </c>
      <c r="J30" s="50">
        <v>0</v>
      </c>
      <c r="K30" s="51">
        <v>7.8281000000000001</v>
      </c>
      <c r="M30" s="70" t="s">
        <v>5059</v>
      </c>
      <c r="N30" s="50">
        <v>208562042880</v>
      </c>
      <c r="O30" s="50">
        <v>1</v>
      </c>
      <c r="P30" s="50">
        <v>0</v>
      </c>
      <c r="Q30" s="51">
        <v>7.8780999999999999</v>
      </c>
    </row>
    <row r="31" spans="1:29" x14ac:dyDescent="0.25">
      <c r="A31" s="82" t="s">
        <v>5060</v>
      </c>
      <c r="B31" s="83"/>
      <c r="C31" s="83"/>
      <c r="D31" s="83"/>
      <c r="E31" s="84"/>
      <c r="G31" s="82" t="s">
        <v>5060</v>
      </c>
      <c r="H31" s="83"/>
      <c r="I31" s="83"/>
      <c r="J31" s="83"/>
      <c r="K31" s="84"/>
      <c r="M31" s="82" t="s">
        <v>5060</v>
      </c>
      <c r="N31" s="83"/>
      <c r="O31" s="83"/>
      <c r="P31" s="83"/>
      <c r="Q31" s="84"/>
    </row>
    <row r="32" spans="1:29" x14ac:dyDescent="0.25">
      <c r="A32" s="19" t="s">
        <v>5054</v>
      </c>
      <c r="B32" t="s">
        <v>5055</v>
      </c>
      <c r="C32" t="s">
        <v>5056</v>
      </c>
      <c r="D32" t="s">
        <v>5057</v>
      </c>
      <c r="E32" s="44" t="s">
        <v>5058</v>
      </c>
      <c r="G32" s="19" t="s">
        <v>5054</v>
      </c>
      <c r="H32" t="s">
        <v>5055</v>
      </c>
      <c r="I32" t="s">
        <v>5056</v>
      </c>
      <c r="J32" t="s">
        <v>5057</v>
      </c>
      <c r="K32" s="44" t="s">
        <v>5058</v>
      </c>
      <c r="M32" s="19" t="s">
        <v>5054</v>
      </c>
      <c r="N32" t="s">
        <v>5055</v>
      </c>
      <c r="O32" t="s">
        <v>5056</v>
      </c>
      <c r="P32" t="s">
        <v>5057</v>
      </c>
      <c r="Q32" s="44" t="s">
        <v>5058</v>
      </c>
    </row>
    <row r="33" spans="1:17" ht="15.75" thickBot="1" x14ac:dyDescent="0.3">
      <c r="A33" s="70" t="s">
        <v>5059</v>
      </c>
      <c r="B33" s="50">
        <v>115081133056</v>
      </c>
      <c r="C33" s="50">
        <v>1</v>
      </c>
      <c r="D33" s="50">
        <v>0</v>
      </c>
      <c r="E33" s="51">
        <v>8.2672000000000008</v>
      </c>
      <c r="G33" s="70" t="s">
        <v>5059</v>
      </c>
      <c r="H33" s="50">
        <v>183593068032</v>
      </c>
      <c r="I33" s="50">
        <v>1</v>
      </c>
      <c r="J33" s="50">
        <v>0</v>
      </c>
      <c r="K33" s="51">
        <v>7.8247999999999998</v>
      </c>
      <c r="M33" s="70" t="s">
        <v>5059</v>
      </c>
      <c r="N33" s="50">
        <v>209581390848</v>
      </c>
      <c r="O33" s="50">
        <v>1</v>
      </c>
      <c r="P33" s="50">
        <v>0</v>
      </c>
      <c r="Q33" s="51">
        <v>7.8785999999999996</v>
      </c>
    </row>
    <row r="34" spans="1:17" x14ac:dyDescent="0.25">
      <c r="A34" s="82" t="s">
        <v>5061</v>
      </c>
      <c r="B34" s="83"/>
      <c r="C34" s="83"/>
      <c r="D34" s="83"/>
      <c r="E34" s="84"/>
      <c r="G34" s="82" t="s">
        <v>5061</v>
      </c>
      <c r="H34" s="83"/>
      <c r="I34" s="83"/>
      <c r="J34" s="83"/>
      <c r="K34" s="84"/>
      <c r="M34" s="82" t="s">
        <v>5061</v>
      </c>
      <c r="N34" s="83"/>
      <c r="O34" s="83"/>
      <c r="P34" s="83"/>
      <c r="Q34" s="84"/>
    </row>
    <row r="35" spans="1:17" x14ac:dyDescent="0.25">
      <c r="A35" s="19" t="s">
        <v>5054</v>
      </c>
      <c r="B35" t="s">
        <v>5055</v>
      </c>
      <c r="C35" t="s">
        <v>5056</v>
      </c>
      <c r="D35" t="s">
        <v>5057</v>
      </c>
      <c r="E35" s="44" t="s">
        <v>5058</v>
      </c>
      <c r="G35" s="19" t="s">
        <v>5054</v>
      </c>
      <c r="H35" t="s">
        <v>5055</v>
      </c>
      <c r="I35" t="s">
        <v>5056</v>
      </c>
      <c r="J35" t="s">
        <v>5057</v>
      </c>
      <c r="K35" s="44" t="s">
        <v>5058</v>
      </c>
      <c r="M35" s="19" t="s">
        <v>5054</v>
      </c>
      <c r="N35" t="s">
        <v>5055</v>
      </c>
      <c r="O35" t="s">
        <v>5056</v>
      </c>
      <c r="P35" t="s">
        <v>5057</v>
      </c>
      <c r="Q35" s="44" t="s">
        <v>5058</v>
      </c>
    </row>
    <row r="36" spans="1:17" ht="15.75" thickBot="1" x14ac:dyDescent="0.3">
      <c r="A36" s="70" t="s">
        <v>5059</v>
      </c>
      <c r="B36" s="50">
        <v>44112357120</v>
      </c>
      <c r="C36" s="50">
        <v>1</v>
      </c>
      <c r="D36" s="50">
        <v>0</v>
      </c>
      <c r="E36" s="51">
        <v>8.2482000000000006</v>
      </c>
      <c r="G36" s="70" t="s">
        <v>5059</v>
      </c>
      <c r="H36" s="50">
        <v>70337804288</v>
      </c>
      <c r="I36" s="50">
        <v>1</v>
      </c>
      <c r="J36" s="50">
        <v>0</v>
      </c>
      <c r="K36" s="51">
        <v>7.8037000000000001</v>
      </c>
      <c r="M36" s="70" t="s">
        <v>5059</v>
      </c>
      <c r="N36" s="50">
        <v>55820488704</v>
      </c>
      <c r="O36" s="50">
        <v>1</v>
      </c>
      <c r="P36" s="50">
        <v>0</v>
      </c>
      <c r="Q36" s="51">
        <v>7.8612000000000002</v>
      </c>
    </row>
    <row r="37" spans="1:17" x14ac:dyDescent="0.25">
      <c r="A37" s="82" t="s">
        <v>5062</v>
      </c>
      <c r="B37" s="83"/>
      <c r="C37" s="83"/>
      <c r="D37" s="83"/>
      <c r="E37" s="84"/>
      <c r="G37" s="82" t="s">
        <v>5062</v>
      </c>
      <c r="H37" s="83"/>
      <c r="I37" s="83"/>
      <c r="J37" s="83"/>
      <c r="K37" s="84"/>
      <c r="M37" s="82" t="s">
        <v>5062</v>
      </c>
      <c r="N37" s="83"/>
      <c r="O37" s="83"/>
      <c r="P37" s="83"/>
      <c r="Q37" s="84"/>
    </row>
    <row r="38" spans="1:17" x14ac:dyDescent="0.25">
      <c r="A38" s="19" t="s">
        <v>5054</v>
      </c>
      <c r="B38" t="s">
        <v>5055</v>
      </c>
      <c r="C38" t="s">
        <v>5056</v>
      </c>
      <c r="D38" t="s">
        <v>5057</v>
      </c>
      <c r="E38" s="44" t="s">
        <v>5058</v>
      </c>
      <c r="G38" s="19" t="s">
        <v>5054</v>
      </c>
      <c r="H38" t="s">
        <v>5055</v>
      </c>
      <c r="I38" t="s">
        <v>5056</v>
      </c>
      <c r="J38" t="s">
        <v>5057</v>
      </c>
      <c r="K38" s="44" t="s">
        <v>5058</v>
      </c>
      <c r="M38" s="19" t="s">
        <v>5054</v>
      </c>
      <c r="N38" t="s">
        <v>5055</v>
      </c>
      <c r="O38" t="s">
        <v>5056</v>
      </c>
      <c r="P38" t="s">
        <v>5057</v>
      </c>
      <c r="Q38" s="44" t="s">
        <v>5058</v>
      </c>
    </row>
    <row r="39" spans="1:17" ht="15.75" thickBot="1" x14ac:dyDescent="0.3">
      <c r="A39" s="70" t="s">
        <v>5059</v>
      </c>
      <c r="B39" s="50">
        <v>47563845888</v>
      </c>
      <c r="C39" s="50">
        <v>1</v>
      </c>
      <c r="D39" s="50">
        <v>0</v>
      </c>
      <c r="E39" s="51">
        <v>8.2470999999999997</v>
      </c>
      <c r="G39" s="70" t="s">
        <v>5059</v>
      </c>
      <c r="H39" s="50">
        <v>82449736448</v>
      </c>
      <c r="I39" s="50">
        <v>1</v>
      </c>
      <c r="J39" s="50">
        <v>0</v>
      </c>
      <c r="K39" s="51">
        <v>7.8083</v>
      </c>
      <c r="M39" s="70" t="s">
        <v>5059</v>
      </c>
      <c r="N39" s="50">
        <v>86460218368</v>
      </c>
      <c r="O39" s="50">
        <v>1</v>
      </c>
      <c r="P39" s="50">
        <v>0</v>
      </c>
      <c r="Q39" s="51">
        <v>7.8636999999999997</v>
      </c>
    </row>
    <row r="40" spans="1:17" ht="15.75" thickBot="1" x14ac:dyDescent="0.3">
      <c r="D40" s="71" t="s">
        <v>5063</v>
      </c>
      <c r="E40" s="72">
        <f>1-((B36/B30)/(B39/B33))</f>
        <v>0.13504995813458898</v>
      </c>
      <c r="J40" s="71" t="s">
        <v>5063</v>
      </c>
      <c r="K40" s="72">
        <f>1-((H36/H30)/(H39/H33))</f>
        <v>7.3956273210676771E-2</v>
      </c>
      <c r="P40" s="71" t="s">
        <v>5063</v>
      </c>
      <c r="Q40" s="72">
        <f>1-((N36/N30)/(N39/N33))</f>
        <v>0.35122403500070642</v>
      </c>
    </row>
    <row r="41" spans="1:17" ht="15.75" thickTop="1" x14ac:dyDescent="0.25"/>
    <row r="42" spans="1:17" ht="15.75" thickBot="1" x14ac:dyDescent="0.3">
      <c r="A42" t="s">
        <v>5064</v>
      </c>
      <c r="G42" t="s">
        <v>5064</v>
      </c>
      <c r="M42" t="s">
        <v>5064</v>
      </c>
    </row>
    <row r="43" spans="1:17" x14ac:dyDescent="0.25">
      <c r="A43" s="82" t="s">
        <v>5065</v>
      </c>
      <c r="B43" s="83"/>
      <c r="C43" s="83"/>
      <c r="D43" s="83"/>
      <c r="E43" s="84"/>
      <c r="G43" s="82" t="s">
        <v>5065</v>
      </c>
      <c r="H43" s="83"/>
      <c r="I43" s="83"/>
      <c r="J43" s="83"/>
      <c r="K43" s="84"/>
      <c r="M43" s="82" t="s">
        <v>5065</v>
      </c>
      <c r="N43" s="83"/>
      <c r="O43" s="83"/>
      <c r="P43" s="83"/>
      <c r="Q43" s="84"/>
    </row>
    <row r="44" spans="1:17" x14ac:dyDescent="0.25">
      <c r="A44" s="19" t="s">
        <v>5066</v>
      </c>
      <c r="B44" t="s">
        <v>5058</v>
      </c>
      <c r="C44" t="s">
        <v>5067</v>
      </c>
      <c r="D44" t="s">
        <v>5068</v>
      </c>
      <c r="E44" s="44"/>
      <c r="G44" s="19" t="s">
        <v>5066</v>
      </c>
      <c r="H44" t="s">
        <v>5058</v>
      </c>
      <c r="I44" t="s">
        <v>5067</v>
      </c>
      <c r="J44" t="s">
        <v>5068</v>
      </c>
      <c r="K44" s="44"/>
      <c r="M44" s="19" t="s">
        <v>5066</v>
      </c>
      <c r="N44" t="s">
        <v>5058</v>
      </c>
      <c r="O44" t="s">
        <v>5067</v>
      </c>
      <c r="P44" t="s">
        <v>5068</v>
      </c>
      <c r="Q44" s="44"/>
    </row>
    <row r="45" spans="1:17" ht="15.75" thickBot="1" x14ac:dyDescent="0.3">
      <c r="A45" s="70">
        <v>1</v>
      </c>
      <c r="B45" s="50">
        <v>8.2650000000000006</v>
      </c>
      <c r="C45" s="50">
        <v>-357208064</v>
      </c>
      <c r="D45" s="50"/>
      <c r="E45" s="51"/>
      <c r="G45" s="70">
        <v>1</v>
      </c>
      <c r="H45" s="50">
        <v>7.8343999999999996</v>
      </c>
      <c r="I45" s="50">
        <v>-208896000</v>
      </c>
      <c r="J45" s="50"/>
      <c r="K45" s="51"/>
      <c r="M45" s="70">
        <v>1</v>
      </c>
      <c r="N45" s="50">
        <v>7.8822000000000001</v>
      </c>
      <c r="O45" s="50">
        <v>-200408768</v>
      </c>
      <c r="P45" s="50"/>
      <c r="Q45" s="51"/>
    </row>
    <row r="46" spans="1:17" ht="16.5" customHeight="1" x14ac:dyDescent="0.25">
      <c r="A46" s="85" t="s">
        <v>5069</v>
      </c>
      <c r="B46" s="86"/>
      <c r="C46" s="86"/>
      <c r="D46" s="86"/>
      <c r="E46" s="87"/>
      <c r="G46" s="85" t="s">
        <v>5069</v>
      </c>
      <c r="H46" s="86"/>
      <c r="I46" s="86"/>
      <c r="J46" s="86"/>
      <c r="K46" s="87"/>
      <c r="M46" s="85" t="s">
        <v>5069</v>
      </c>
      <c r="N46" s="86"/>
      <c r="O46" s="86"/>
      <c r="P46" s="86"/>
      <c r="Q46" s="87"/>
    </row>
    <row r="47" spans="1:17" ht="14.25" customHeight="1" x14ac:dyDescent="0.25">
      <c r="A47" s="19" t="s">
        <v>5066</v>
      </c>
      <c r="B47" t="s">
        <v>5058</v>
      </c>
      <c r="C47" t="s">
        <v>5067</v>
      </c>
      <c r="D47" t="s">
        <v>5068</v>
      </c>
      <c r="E47" s="44"/>
      <c r="G47" s="19" t="s">
        <v>5066</v>
      </c>
      <c r="H47" t="s">
        <v>5058</v>
      </c>
      <c r="I47" t="s">
        <v>5067</v>
      </c>
      <c r="J47" t="s">
        <v>5068</v>
      </c>
      <c r="K47" s="44"/>
      <c r="M47" s="19" t="s">
        <v>5066</v>
      </c>
      <c r="N47" t="s">
        <v>5058</v>
      </c>
      <c r="O47" t="s">
        <v>5067</v>
      </c>
      <c r="P47" t="s">
        <v>5068</v>
      </c>
      <c r="Q47" s="44"/>
    </row>
    <row r="48" spans="1:17" ht="15.75" thickBot="1" x14ac:dyDescent="0.3">
      <c r="A48" s="70">
        <v>1</v>
      </c>
      <c r="B48" s="50">
        <v>8.2498000000000005</v>
      </c>
      <c r="C48" s="50">
        <v>153976256</v>
      </c>
      <c r="D48" s="50"/>
      <c r="E48" s="51"/>
      <c r="G48" s="70">
        <v>1</v>
      </c>
      <c r="H48" s="50">
        <v>7.8136000000000001</v>
      </c>
      <c r="I48" s="50">
        <v>-30012672</v>
      </c>
      <c r="J48" s="50"/>
      <c r="K48" s="51"/>
      <c r="M48" s="70">
        <v>1</v>
      </c>
      <c r="N48" s="50">
        <v>7.8621999999999996</v>
      </c>
      <c r="O48" s="50">
        <v>-31861760</v>
      </c>
      <c r="P48" s="50"/>
      <c r="Q48" s="51"/>
    </row>
    <row r="49" spans="4:17" ht="15.75" thickBot="1" x14ac:dyDescent="0.3">
      <c r="D49" s="71" t="s">
        <v>5063</v>
      </c>
      <c r="E49" s="73">
        <f>ABS((C48-(C45))/C45)</f>
        <v>1.4310548151566926</v>
      </c>
      <c r="J49" s="71" t="s">
        <v>5063</v>
      </c>
      <c r="K49" s="73">
        <f>ABS((I48-(I45))/I45)</f>
        <v>0.85632720588235289</v>
      </c>
      <c r="P49" s="71" t="s">
        <v>5063</v>
      </c>
      <c r="Q49" s="73">
        <f>ABS((O48-(O45))/O45)</f>
        <v>0.84101613757737381</v>
      </c>
    </row>
    <row r="50" spans="4:17" ht="15.75" thickTop="1" x14ac:dyDescent="0.25"/>
  </sheetData>
  <sheetProtection algorithmName="SHA-512" hashValue="AL9wFg93eGk3RLf9wsvEnI1e3CqnQnf6ZjakttyEn9aLdt8g48UGsNEidtvNJrp1vhQ2mOgBVD6kv0cOuar+TQ==" saltValue="2Pw9yFSUZnvu8/ACK64UPg==" spinCount="100000" sheet="1" objects="1" scenarios="1"/>
  <mergeCells count="48">
    <mergeCell ref="A43:E43"/>
    <mergeCell ref="G43:K43"/>
    <mergeCell ref="M43:Q43"/>
    <mergeCell ref="A46:E46"/>
    <mergeCell ref="G46:K46"/>
    <mergeCell ref="M46:Q46"/>
    <mergeCell ref="A34:E34"/>
    <mergeCell ref="G34:K34"/>
    <mergeCell ref="M34:Q34"/>
    <mergeCell ref="A37:E37"/>
    <mergeCell ref="G37:K37"/>
    <mergeCell ref="M37:Q37"/>
    <mergeCell ref="A28:E28"/>
    <mergeCell ref="G28:K28"/>
    <mergeCell ref="M28:Q28"/>
    <mergeCell ref="A31:E31"/>
    <mergeCell ref="G31:K31"/>
    <mergeCell ref="M31:Q31"/>
    <mergeCell ref="A18:E18"/>
    <mergeCell ref="G18:K18"/>
    <mergeCell ref="M18:Q18"/>
    <mergeCell ref="S18:W18"/>
    <mergeCell ref="Y18:AC18"/>
    <mergeCell ref="A21:E21"/>
    <mergeCell ref="G21:K21"/>
    <mergeCell ref="M21:Q21"/>
    <mergeCell ref="S21:W21"/>
    <mergeCell ref="Y21:AC21"/>
    <mergeCell ref="A9:E9"/>
    <mergeCell ref="G9:K9"/>
    <mergeCell ref="M9:Q9"/>
    <mergeCell ref="S9:W9"/>
    <mergeCell ref="Y9:AC9"/>
    <mergeCell ref="A12:E12"/>
    <mergeCell ref="G12:K12"/>
    <mergeCell ref="M12:Q12"/>
    <mergeCell ref="S12:W12"/>
    <mergeCell ref="Y12:AC12"/>
    <mergeCell ref="A3:E3"/>
    <mergeCell ref="G3:K3"/>
    <mergeCell ref="M3:Q3"/>
    <mergeCell ref="S3:W3"/>
    <mergeCell ref="Y3:AC3"/>
    <mergeCell ref="A6:E6"/>
    <mergeCell ref="G6:K6"/>
    <mergeCell ref="M6:Q6"/>
    <mergeCell ref="S6:W6"/>
    <mergeCell ref="Y6:AC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I14" sqref="I14"/>
    </sheetView>
  </sheetViews>
  <sheetFormatPr defaultRowHeight="15" x14ac:dyDescent="0.25"/>
  <cols>
    <col min="2" max="2" width="10.42578125" style="5" bestFit="1" customWidth="1"/>
    <col min="3" max="3" width="12" style="5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5072</v>
      </c>
      <c r="E1" s="42"/>
      <c r="F1" s="42"/>
      <c r="G1" s="42"/>
      <c r="H1" s="56">
        <v>1</v>
      </c>
      <c r="I1" s="54">
        <v>0.2</v>
      </c>
      <c r="J1" s="75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5070</v>
      </c>
      <c r="J2" s="76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74">
        <v>9.41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Plates'!A535</f>
        <v>P6_E06</v>
      </c>
      <c r="B3" s="5" t="str">
        <f>'All Plates'!J535</f>
        <v>9990531690</v>
      </c>
      <c r="C3" t="s">
        <v>4753</v>
      </c>
      <c r="D3" t="str">
        <f>IFERROR('All Plates'!K535,"Not Binding")</f>
        <v>Binding</v>
      </c>
      <c r="E3" t="str">
        <f>IF(ISNUMBER(SEARCH("Waterlogsy",VLOOKUP(A3,'FBS input file'!A:I,9,0))),"Yes","No")</f>
        <v>No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0.85632720600000001</v>
      </c>
      <c r="I3" s="55">
        <f>IFERROR(_xlfn.NUMBERVALUE(VLOOKUP(A3,'FBS input file'!A:M,11,0)),0)</f>
        <v>7.0000000000000007E-2</v>
      </c>
      <c r="J3" s="77" cm="1">
        <f t="array" aca="1" ref="J3" ca="1">IFERROR(ROUND(LOOKUP(9.99999999999999E+307,--MID(VLOOKUP(A3,'FBS input file'!A:L,10,0),MIN(FIND({0,1,2,3,4,5,6,7,8,9},VLOOKUP(A3,'FBS input file'!A:L,10,0)&amp;"0123456789")),ROW(INDIRECT("1:20")))),0),0)</f>
        <v>12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7.83</v>
      </c>
      <c r="N3" t="str">
        <f>VLOOKUP(A3,'All Plates'!A:K,3,0)</f>
        <v>Consistent Expert</v>
      </c>
      <c r="O3" t="str">
        <f>VLOOKUP(A3,'All Plates'!A:K,7,0)</f>
        <v>high purity*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0.3719447396386823</v>
      </c>
      <c r="R3" t="s">
        <v>5008</v>
      </c>
      <c r="S3" s="22" t="s">
        <v>4105</v>
      </c>
      <c r="T3" s="20">
        <f ca="1">COUNTIF(Plate1!K2:K97,"Binding")</f>
        <v>1</v>
      </c>
      <c r="U3" s="20">
        <f ca="1">COUNTIF(Plate1!K2:K97,"Ambiguous")</f>
        <v>0</v>
      </c>
      <c r="V3" s="20">
        <f ca="1">COUNTIF(Plate1!K2:K97,"Not Binding")</f>
        <v>95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1.3020833333333333E-3</v>
      </c>
      <c r="AA3" s="32">
        <f t="shared" ref="AA3:AB10" ca="1" si="2">U3/$Y$11</f>
        <v>0</v>
      </c>
      <c r="AB3" s="32">
        <f t="shared" ca="1" si="2"/>
        <v>0.12369791666666667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Plates'!A766</f>
        <v>P8_H09</v>
      </c>
      <c r="B4" s="5" t="str">
        <f>'All Plates'!J766</f>
        <v>0110770184</v>
      </c>
      <c r="C4" t="s">
        <v>4984</v>
      </c>
      <c r="D4" t="str">
        <f>IFERROR('All Plates'!K766,"Not Binding")</f>
        <v>Binding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0.71932287699999997</v>
      </c>
      <c r="I4" s="55">
        <f>IFERROR(_xlfn.NUMBERVALUE(VLOOKUP(A4,'FBS input file'!A:M,11,0)),0)</f>
        <v>0.08</v>
      </c>
      <c r="J4" s="77" cm="1">
        <f t="array" aca="1" ref="J4" ca="1">IFERROR(ROUND(LOOKUP(9.99999999999999E+307,--MID(VLOOKUP(A4,'FBS input file'!A:L,10,0),MIN(FIND({0,1,2,3,4,5,6,7,8,9},VLOOKUP(A4,'FBS input file'!A:L,10,0)&amp;"0123456789")),ROW(INDIRECT("1:20")))),0),0)</f>
        <v>6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8.17</v>
      </c>
      <c r="N4" t="str">
        <f>VLOOKUP(A4,'All Plates'!A:K,3,0)</f>
        <v>Inconsistent Expert</v>
      </c>
      <c r="O4" t="str">
        <f>VLOOKUP(A4,'All Plates'!A:K,7,0)</f>
        <v>low solubility</v>
      </c>
      <c r="P4" t="str">
        <f t="shared" si="0"/>
        <v>No</v>
      </c>
      <c r="Q4" s="53">
        <f t="shared" si="1"/>
        <v>0.42507970244420828</v>
      </c>
      <c r="R4">
        <v>20</v>
      </c>
      <c r="S4" s="23" t="s">
        <v>4106</v>
      </c>
      <c r="T4" s="21">
        <f ca="1">COUNTIF(Plate2!K2:K97,"Binding")</f>
        <v>1</v>
      </c>
      <c r="U4" s="21">
        <f ca="1">COUNTIF(Plate2!K2:K97,"Ambiguous")</f>
        <v>0</v>
      </c>
      <c r="V4" s="21">
        <f ca="1">COUNTIF(Plate2!K2:K97,"Not Binding")</f>
        <v>95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1.3020833333333333E-3</v>
      </c>
      <c r="AA4" s="32">
        <f t="shared" ca="1" si="2"/>
        <v>0</v>
      </c>
      <c r="AB4" s="32">
        <f t="shared" ca="1" si="2"/>
        <v>0.12369791666666667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Plates'!A84</f>
        <v>P1_G11</v>
      </c>
      <c r="B5" s="5" t="str">
        <f>'All Plates'!J84</f>
        <v>0110705869</v>
      </c>
      <c r="C5" t="s">
        <v>4304</v>
      </c>
      <c r="D5" t="str">
        <f>IFERROR('All Plates'!K84,"Not Binding")</f>
        <v>Binding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0.67972955800000001</v>
      </c>
      <c r="I5" s="55">
        <f>IFERROR(_xlfn.NUMBERVALUE(VLOOKUP(A5,'FBS input file'!A:M,11,0)),0)</f>
        <v>0.24</v>
      </c>
      <c r="J5" s="77" cm="1">
        <f t="array" aca="1" ref="J5" ca="1">IFERROR(ROUND(LOOKUP(9.99999999999999E+307,--MID(VLOOKUP(A5,'FBS input file'!A:L,10,0),MIN(FIND({0,1,2,3,4,5,6,7,8,9},VLOOKUP(A5,'FBS input file'!A:L,10,0)&amp;"0123456789")),ROW(INDIRECT("1:20")))),0),0)</f>
        <v>24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7.63</v>
      </c>
      <c r="N5" t="str">
        <f>VLOOKUP(A5,'All Plates'!A:K,3,0)</f>
        <v>Consistent Expert</v>
      </c>
      <c r="O5" t="str">
        <f>VLOOKUP(A5,'All Plates'!A:K,7,0)</f>
        <v>high purity*</v>
      </c>
      <c r="P5" t="str">
        <f t="shared" si="0"/>
        <v>Good</v>
      </c>
      <c r="Q5" s="53">
        <f t="shared" si="1"/>
        <v>1.2752391073326248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Plates'!A133</f>
        <v>P2_C12</v>
      </c>
      <c r="B6" s="5" t="str">
        <f>'All Plates'!J133</f>
        <v>0110705820</v>
      </c>
      <c r="C6" t="s">
        <v>4352</v>
      </c>
      <c r="D6" t="str">
        <f>IFERROR('All Plates'!K133,"Not Binding")</f>
        <v>Binding</v>
      </c>
      <c r="E6" t="str">
        <f>IF(ISNUMBER(SEARCH("Waterlogsy",VLOOKUP(A6,'FBS input file'!A:I,9,0))),"Yes","No")</f>
        <v>Yes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0.42143441399999998</v>
      </c>
      <c r="I6" s="55">
        <f>IFERROR(_xlfn.NUMBERVALUE(VLOOKUP(A6,'FBS input file'!A:M,11,0)),0)</f>
        <v>0.84</v>
      </c>
      <c r="J6" s="77" cm="1">
        <f t="array" aca="1" ref="J6" ca="1">IFERROR(ROUND(LOOKUP(9.99999999999999E+307,--MID(VLOOKUP(A6,'FBS input file'!A:L,10,0),MIN(FIND({0,1,2,3,4,5,6,7,8,9},VLOOKUP(A6,'FBS input file'!A:L,10,0)&amp;"0123456789")),ROW(INDIRECT("1:20")))),0),0)</f>
        <v>8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7.42</v>
      </c>
      <c r="N6" t="str">
        <f>VLOOKUP(A6,'All Plates'!A:K,3,0)</f>
        <v>Inconsistent Expert</v>
      </c>
      <c r="O6" t="str">
        <f>VLOOKUP(A6,'All Plates'!A:K,7,0)</f>
        <v>low solubility</v>
      </c>
      <c r="P6" t="str">
        <f t="shared" si="0"/>
        <v>No</v>
      </c>
      <c r="Q6" s="53">
        <f t="shared" si="1"/>
        <v>4.4633368756641874</v>
      </c>
      <c r="S6" s="23" t="s">
        <v>4108</v>
      </c>
      <c r="T6" s="21">
        <f ca="1">COUNTIF(Plate4!K2:K97,"Binding")</f>
        <v>1</v>
      </c>
      <c r="U6" s="21">
        <f ca="1">COUNTIF(Plate4!K2:K97,"Ambiguous")</f>
        <v>0</v>
      </c>
      <c r="V6" s="21">
        <f ca="1">COUNTIF(Plate4!K2:K97,"Not Binding")</f>
        <v>95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1.3020833333333333E-3</v>
      </c>
      <c r="AA6" s="32">
        <f t="shared" ca="1" si="2"/>
        <v>0</v>
      </c>
      <c r="AB6" s="32">
        <f t="shared" ca="1" si="2"/>
        <v>0.12369791666666667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Plates'!A324</f>
        <v>P4_C11</v>
      </c>
      <c r="B7" s="5" t="str">
        <f>'All Plates'!J324</f>
        <v>9990529455</v>
      </c>
      <c r="C7" t="s">
        <v>4543</v>
      </c>
      <c r="D7" t="str">
        <f>IFERROR('All Plates'!K324,"Not Binding")</f>
        <v>Binding</v>
      </c>
      <c r="E7" t="str">
        <f>IF(ISNUMBER(SEARCH("Waterlogsy",VLOOKUP(A7,'FBS input file'!A:I,9,0))),"Yes","No")</f>
        <v>No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0.74518205999999998</v>
      </c>
      <c r="I7" s="55">
        <f>IFERROR(_xlfn.NUMBERVALUE(VLOOKUP(A7,'FBS input file'!A:M,11,0)),0)</f>
        <v>0.26</v>
      </c>
      <c r="J7" s="77" cm="1">
        <f t="array" aca="1" ref="J7" ca="1">IFERROR(ROUND(LOOKUP(9.99999999999999E+307,--MID(VLOOKUP(A7,'FBS input file'!A:L,10,0),MIN(FIND({0,1,2,3,4,5,6,7,8,9},VLOOKUP(A7,'FBS input file'!A:L,10,0)&amp;"0123456789")),ROW(INDIRECT("1:20")))),0),0)</f>
        <v>8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7.85</v>
      </c>
      <c r="N7" t="str">
        <f>VLOOKUP(A7,'All Plates'!A:K,3,0)</f>
        <v>Consistent Expert</v>
      </c>
      <c r="O7" t="str">
        <f>VLOOKUP(A7,'All Plates'!A:K,7,0)</f>
        <v>high purity*</v>
      </c>
      <c r="P7" t="str">
        <f t="shared" si="0"/>
        <v>Good</v>
      </c>
      <c r="Q7" s="53">
        <f t="shared" si="1"/>
        <v>1.381509032943677</v>
      </c>
      <c r="S7" s="23" t="s">
        <v>4109</v>
      </c>
      <c r="T7" s="21">
        <f ca="1">COUNTIF(Plate5!K2:K97,"Binding")</f>
        <v>1</v>
      </c>
      <c r="U7" s="21">
        <f ca="1">COUNTIF(Plate5!K2:K97,"Ambiguous")</f>
        <v>0</v>
      </c>
      <c r="V7" s="21">
        <f ca="1">COUNTIF(Plate5!K2:K97,"Not Binding")</f>
        <v>95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1.3020833333333333E-3</v>
      </c>
      <c r="AA7" s="32">
        <f t="shared" ca="1" si="2"/>
        <v>0</v>
      </c>
      <c r="AB7" s="32">
        <f t="shared" ca="1" si="2"/>
        <v>0.12369791666666667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Plates'!A479</f>
        <v>P5_H10</v>
      </c>
      <c r="B8" s="5" t="str">
        <f>'All Plates'!J479</f>
        <v>9990531945</v>
      </c>
      <c r="C8" t="s">
        <v>4697</v>
      </c>
      <c r="D8" t="str">
        <f>IFERROR('All Plates'!K479,"Not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No</v>
      </c>
      <c r="G8" t="str">
        <f>IF(ISNUMBER(SEARCH("1D",VLOOKUP(A8,'FBS input file'!A:I,9,0))),"Yes","No")</f>
        <v>Yes</v>
      </c>
      <c r="H8" s="57">
        <f>IFERROR(_xlfn.NUMBERVALUE(VLOOKUP(A8,'FBS input file'!A:M,13,0)),0)</f>
        <v>1.431054815</v>
      </c>
      <c r="I8" s="55">
        <f>IFERROR(_xlfn.NUMBERVALUE(VLOOKUP(A8,'FBS input file'!A:M,11,0)),0)</f>
        <v>0.14000000000000001</v>
      </c>
      <c r="J8" s="77" cm="1">
        <f t="array" aca="1" ref="J8" ca="1">IFERROR(ROUND(LOOKUP(9.99999999999999E+307,--MID(VLOOKUP(A8,'FBS input file'!A:L,10,0),MIN(FIND({0,1,2,3,4,5,6,7,8,9},VLOOKUP(A8,'FBS input file'!A:L,10,0)&amp;"0123456789")),ROW(INDIRECT("1:20")))),0),0)</f>
        <v>11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8.26</v>
      </c>
      <c r="N8" t="str">
        <f>VLOOKUP(A8,'All Plates'!A:K,3,0)</f>
        <v>Consistent Expert</v>
      </c>
      <c r="O8" t="str">
        <f>VLOOKUP(A8,'All Plates'!A:K,7,0)</f>
        <v>very high purity</v>
      </c>
      <c r="P8" t="str">
        <f t="shared" si="0"/>
        <v>Good</v>
      </c>
      <c r="Q8" s="53">
        <f t="shared" si="1"/>
        <v>0.7438894792773646</v>
      </c>
      <c r="S8" s="23" t="s">
        <v>4110</v>
      </c>
      <c r="T8" s="21">
        <f ca="1">COUNTIF(Plate6!K2:K97,"Binding")</f>
        <v>0</v>
      </c>
      <c r="U8" s="21">
        <f ca="1">COUNTIF(Plate6!K2:K97,"Ambiguous")</f>
        <v>0</v>
      </c>
      <c r="V8" s="21">
        <f ca="1">COUNTIF(Plate6!K2:K97,"Not Binding")</f>
        <v>96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0</v>
      </c>
      <c r="AA8" s="32">
        <f t="shared" ca="1" si="2"/>
        <v>0</v>
      </c>
      <c r="AB8" s="32">
        <f t="shared" ca="1" si="2"/>
        <v>0.125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Plates'!A629</f>
        <v>P7_E04</v>
      </c>
      <c r="B9" s="5" t="str">
        <f>'All Plates'!J629</f>
        <v>0110706284</v>
      </c>
      <c r="C9" t="s">
        <v>4847</v>
      </c>
      <c r="D9" t="str">
        <f>IFERROR('All Plates'!K629,"Not Binding")</f>
        <v>Binding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0.84101613799999997</v>
      </c>
      <c r="I9" s="55">
        <f>IFERROR(_xlfn.NUMBERVALUE(VLOOKUP(A9,'FBS input file'!A:M,11,0)),0)</f>
        <v>0.35</v>
      </c>
      <c r="J9" s="77" cm="1">
        <f t="array" aca="1" ref="J9" ca="1">IFERROR(ROUND(LOOKUP(9.99999999999999E+307,--MID(VLOOKUP(A9,'FBS input file'!A:L,10,0),MIN(FIND({0,1,2,3,4,5,6,7,8,9},VLOOKUP(A9,'FBS input file'!A:L,10,0)&amp;"0123456789")),ROW(INDIRECT("1:20")))),0),0)</f>
        <v>9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7.87</v>
      </c>
      <c r="N9" t="str">
        <f>VLOOKUP(A9,'All Plates'!A:K,3,0)</f>
        <v>Consistent Expert</v>
      </c>
      <c r="O9" t="str">
        <f>VLOOKUP(A9,'All Plates'!A:K,7,0)</f>
        <v>high purity</v>
      </c>
      <c r="P9" t="str">
        <f t="shared" si="0"/>
        <v>Good</v>
      </c>
      <c r="Q9" s="53">
        <f t="shared" si="1"/>
        <v>1.8597236981934113</v>
      </c>
      <c r="S9" s="23" t="s">
        <v>4111</v>
      </c>
      <c r="T9" s="21">
        <f ca="1">COUNTIF(Plate7!K2:K97,"Binding")</f>
        <v>1</v>
      </c>
      <c r="U9" s="21">
        <f ca="1">COUNTIF(Plate7!K2:K97,"Ambiguous")</f>
        <v>0</v>
      </c>
      <c r="V9" s="21">
        <f ca="1">COUNTIF(Plate7!K2:K97,"Not Binding")</f>
        <v>95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1.3020833333333333E-3</v>
      </c>
      <c r="AA9" s="32">
        <f t="shared" ca="1" si="2"/>
        <v>0</v>
      </c>
      <c r="AB9" s="32">
        <f t="shared" ca="1" si="2"/>
        <v>0.12369791666666667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Plates'!A95</f>
        <v>P1_H10</v>
      </c>
      <c r="B10" s="5" t="str">
        <f>'All Plates'!J95</f>
        <v>0110705865</v>
      </c>
      <c r="C10" t="s">
        <v>4314</v>
      </c>
      <c r="D10" t="str">
        <f>IFERROR('All Plates'!K95,"Not Binding")</f>
        <v>Aggregates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No</v>
      </c>
      <c r="G10" t="str">
        <f>IF(ISNUMBER(SEARCH("1D",VLOOKUP(A10,'FBS input file'!A:I,9,0))),"Yes","No")</f>
        <v>No</v>
      </c>
      <c r="H10" s="57">
        <f>IFERROR(_xlfn.NUMBERVALUE(VLOOKUP(A10,'FBS input file'!A:M,13,0)),0)</f>
        <v>0</v>
      </c>
      <c r="I10" s="55">
        <f>IFERROR(_xlfn.NUMBERVALUE(VLOOKUP(A10,'FBS input file'!A:M,11,0)),0)</f>
        <v>0</v>
      </c>
      <c r="J10" s="77" cm="1">
        <f t="array" aca="1" ref="J10" ca="1">IFERROR(ROUND(LOOKUP(9.99999999999999E+307,--MID(VLOOKUP(A10,'FBS input file'!A:L,10,0),MIN(FIND({0,1,2,3,4,5,6,7,8,9},VLOOKUP(A10,'FBS input file'!A:L,10,0)&amp;"0123456789")),ROW(INDIRECT("1:20")))),0),0)</f>
        <v>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ref="L10">IF(D10="Binding",IFERROR(_xlfn.IFS(AND(H10&gt;=$H$1,I10&gt;=$I$1),"Binding",AND(H10&gt;=$H$1,OR(J10&gt;=$J$1,K10="LB")),"Binding",AND(I10&gt;=$I$1,OR(J10&gt;=$J$1,K10="LB")),"Binding",K10="Severe LB","Binding"),"Not Binding"),"-")</f>
        <v>-</v>
      </c>
      <c r="M10">
        <f>IFERROR(_xlfn.NUMBERVALUE(VLOOKUP(A10,'FBS input file'!A:L,12,0)),"No")</f>
        <v>0</v>
      </c>
      <c r="N10" t="str">
        <f>VLOOKUP(A10,'All Plates'!A:K,3,0)</f>
        <v>Inconsistent Expert</v>
      </c>
      <c r="O10" t="str">
        <f>VLOOKUP(A10,'All Plates'!A:K,7,0)</f>
        <v>low solubility</v>
      </c>
      <c r="P10">
        <f t="shared" si="0"/>
        <v>-10000</v>
      </c>
      <c r="Q10" s="53">
        <f t="shared" si="1"/>
        <v>0</v>
      </c>
      <c r="S10" s="23" t="s">
        <v>4112</v>
      </c>
      <c r="T10" s="21">
        <f ca="1">COUNTIF(Plate8!K2:K97,"Binding")</f>
        <v>0</v>
      </c>
      <c r="U10" s="21">
        <f ca="1">COUNTIF(Plate8!K2:K97,"Ambiguous")</f>
        <v>0</v>
      </c>
      <c r="V10" s="21">
        <f ca="1">COUNTIF(Plate8!K2:K97,"Not Binding")</f>
        <v>96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0</v>
      </c>
      <c r="AA10" s="32">
        <f t="shared" ca="1" si="2"/>
        <v>0</v>
      </c>
      <c r="AB10" s="32">
        <f t="shared" ca="1" si="2"/>
        <v>0.125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Plates'!A137</f>
        <v>P2_D04</v>
      </c>
      <c r="B11" s="5" t="str">
        <f>'All Plates'!J137</f>
        <v>0110705811</v>
      </c>
      <c r="C11" t="s">
        <v>4356</v>
      </c>
      <c r="D11" t="str">
        <f>IFERROR('All Plates'!K137,"Not Binding")</f>
        <v>Aggregates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No</v>
      </c>
      <c r="G11" t="str">
        <f>IF(ISNUMBER(SEARCH("1D",VLOOKUP(A11,'FBS input file'!A:I,9,0))),"Yes","No")</f>
        <v>No</v>
      </c>
      <c r="H11" s="57">
        <f>IFERROR(_xlfn.NUMBERVALUE(VLOOKUP(A11,'FBS input file'!A:M,13,0)),0)</f>
        <v>0</v>
      </c>
      <c r="I11" s="55">
        <f>IFERROR(_xlfn.NUMBERVALUE(VLOOKUP(A11,'FBS input file'!A:M,11,0)),0)</f>
        <v>0</v>
      </c>
      <c r="J11" s="77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ref="L11">IF(D11="Binding",IFERROR(_xlfn.IFS(AND(H11&gt;=$H$1,I11&gt;=$I$1),"Binding",AND(H11&gt;=$H$1,OR(J11&gt;=$J$1,K11="LB")),"Binding",AND(I11&gt;=$I$1,OR(J11&gt;=$J$1,K11="LB")),"Binding",K11="Severe LB","Binding"),"Not Binding"),"-")</f>
        <v>-</v>
      </c>
      <c r="M11">
        <f>IFERROR(_xlfn.NUMBERVALUE(VLOOKUP(A11,'FBS input file'!A:L,12,0)),"No")</f>
        <v>0</v>
      </c>
      <c r="N11" t="str">
        <f>VLOOKUP(A11,'All Plates'!A:K,3,0)</f>
        <v>Consistent Expert</v>
      </c>
      <c r="O11" t="str">
        <f>VLOOKUP(A11,'All Plates'!A:K,7,0)</f>
        <v>high purity</v>
      </c>
      <c r="P11">
        <f t="shared" si="0"/>
        <v>-10000</v>
      </c>
      <c r="Q11" s="53">
        <f t="shared" si="1"/>
        <v>0</v>
      </c>
      <c r="S11" s="26" t="s">
        <v>4114</v>
      </c>
      <c r="T11" s="27">
        <f ca="1">SUM(T3:T10)</f>
        <v>5</v>
      </c>
      <c r="U11" s="27">
        <f ca="1">SUM(U3:U10)</f>
        <v>0</v>
      </c>
      <c r="V11" s="27">
        <f t="shared" ref="V11:Y11" ca="1" si="7">SUM(V3:V10)</f>
        <v>763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6.5104166666666661E-3</v>
      </c>
      <c r="AA11" s="38">
        <f t="shared" ref="AA11" ca="1" si="9">SUM(AA3:AA10)</f>
        <v>0</v>
      </c>
      <c r="AB11" s="38">
        <f t="shared" ref="AB11" ca="1" si="10">SUM(AB3:AB10)</f>
        <v>0.99348958333333337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Plates'!A177</f>
        <v>P2_G08</v>
      </c>
      <c r="B12" s="5" t="str">
        <f>'All Plates'!J177</f>
        <v>0110705776</v>
      </c>
      <c r="C12" t="s">
        <v>4396</v>
      </c>
      <c r="D12" t="str">
        <f>IFERROR('All Plates'!K177,"Not Binding")</f>
        <v>Ambiguous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0</v>
      </c>
      <c r="I12" s="55">
        <f>IFERROR(_xlfn.NUMBERVALUE(VLOOKUP(A12,'FBS input file'!A:M,11,0)),0)</f>
        <v>0</v>
      </c>
      <c r="J12" s="77" cm="1">
        <f t="array" aca="1" ref="J12" ca="1">IFERROR(ROUND(LOOKUP(9.99999999999999E+307,--MID(VLOOKUP(A12,'FBS input file'!A:L,10,0),MIN(FIND({0,1,2,3,4,5,6,7,8,9},VLOOKUP(A12,'FBS input file'!A:L,10,0)&amp;"0123456789")),ROW(INDIRECT("1:20")))),0),0)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Consistent Expert</v>
      </c>
      <c r="O12" t="str">
        <f>VLOOKUP(A12,'All Plates'!A:K,7,0)</f>
        <v>medium purity*</v>
      </c>
      <c r="P12" t="str">
        <f t="shared" si="0"/>
        <v>Good</v>
      </c>
      <c r="Q12" s="53">
        <f t="shared" si="1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Plates'!A223</f>
        <v>P3_C06</v>
      </c>
      <c r="B13" s="5" t="str">
        <f>'All Plates'!J223</f>
        <v>0110706018</v>
      </c>
      <c r="C13" t="s">
        <v>4442</v>
      </c>
      <c r="D13" t="str">
        <f>IFERROR('All Plates'!K223,"Not Binding")</f>
        <v>Ambiguous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7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high purity</v>
      </c>
      <c r="P13" t="str">
        <f t="shared" si="0"/>
        <v>Good</v>
      </c>
      <c r="Q13" s="53">
        <f t="shared" si="1"/>
        <v>0</v>
      </c>
      <c r="S13" s="13"/>
    </row>
    <row r="14" spans="1:30" x14ac:dyDescent="0.25">
      <c r="A14" t="str">
        <f>'All Plates'!A382</f>
        <v>P4_H09</v>
      </c>
      <c r="B14" s="5" t="str">
        <f>'All Plates'!J382</f>
        <v>9990529544</v>
      </c>
      <c r="C14" t="s">
        <v>4601</v>
      </c>
      <c r="D14" t="str">
        <f>IFERROR('All Plates'!K382,"Not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7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addtional signals or too few signals</v>
      </c>
      <c r="P14" t="str">
        <f t="shared" si="0"/>
        <v>Good</v>
      </c>
      <c r="Q14" s="53">
        <f t="shared" si="1"/>
        <v>0</v>
      </c>
      <c r="S14" s="13"/>
    </row>
    <row r="15" spans="1:30" x14ac:dyDescent="0.25">
      <c r="A15" t="str">
        <f>'All Plates'!A423</f>
        <v>P5_D02</v>
      </c>
      <c r="B15" s="5" t="str">
        <f>'All Plates'!J423</f>
        <v>9990531985</v>
      </c>
      <c r="C15" t="s">
        <v>4642</v>
      </c>
      <c r="D15" t="str">
        <f>IFERROR('All Plates'!K423,"Not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7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very high purity*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Plates'!A435</f>
        <v>P5_E02</v>
      </c>
      <c r="B16" s="5" t="str">
        <f>'All Plates'!J435</f>
        <v>9990531982</v>
      </c>
      <c r="C16" t="s">
        <v>4654</v>
      </c>
      <c r="D16" t="str">
        <f>IFERROR('All Plates'!K435,"Not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7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very high purity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Plates'!A473</f>
        <v>P5_H04</v>
      </c>
      <c r="B17" s="5" t="str">
        <f>'All Plates'!J473</f>
        <v>9990531939</v>
      </c>
      <c r="C17" t="s">
        <v>4691</v>
      </c>
      <c r="D17" t="str">
        <f>IFERROR('All Plates'!K473,"Not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7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very high purity*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Plates'!A499</f>
        <v>P6_B06</v>
      </c>
      <c r="B18" s="5" t="str">
        <f>'All Plates'!J499</f>
        <v>9990531725</v>
      </c>
      <c r="C18" t="s">
        <v>4717</v>
      </c>
      <c r="D18" t="str">
        <f>IFERROR('All Plates'!K499,"Not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7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very high purity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Plates'!A644</f>
        <v>P7_F07</v>
      </c>
      <c r="B19" s="5" t="str">
        <f>'All Plates'!J644</f>
        <v>0110706270</v>
      </c>
      <c r="C19" t="s">
        <v>4862</v>
      </c>
      <c r="D19" t="str">
        <f>IFERROR('All Plates'!K644,"Not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7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high purity*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Plates'!A712</f>
        <v>P8_D03</v>
      </c>
      <c r="B20" s="5" t="str">
        <f>'All Plates'!J712</f>
        <v>0110770226</v>
      </c>
      <c r="C20" t="s">
        <v>4930</v>
      </c>
      <c r="D20" t="str">
        <f>IFERROR('All Plates'!K712,"Not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7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medium purity*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Plates'!A750</f>
        <v>P8_G05</v>
      </c>
      <c r="B21" s="5" t="str">
        <f>'All Plates'!J750</f>
        <v>0110770195</v>
      </c>
      <c r="C21" t="s">
        <v>4968</v>
      </c>
      <c r="D21" t="str">
        <f>IFERROR('All Plates'!K750,"Not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7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high purity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Plates'!A2</f>
        <v>P1_A01</v>
      </c>
      <c r="B22" s="5" t="str">
        <f>'All Plates'!J2</f>
        <v>0110705238</v>
      </c>
      <c r="C22" t="s">
        <v>4222</v>
      </c>
      <c r="D22" t="str">
        <f>IFERROR('All Plates'!K2,"Not Binding")</f>
        <v>Not Binding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7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Inconsistent Expert</v>
      </c>
      <c r="O22" t="str">
        <f>VLOOKUP(A22,'All Plates'!A:K,7,0)</f>
        <v>low solubility</v>
      </c>
      <c r="P22">
        <f t="shared" si="0"/>
        <v>-10000</v>
      </c>
      <c r="Q22" s="53">
        <f t="shared" si="1"/>
        <v>0</v>
      </c>
      <c r="S22" s="13"/>
    </row>
    <row r="23" spans="1:19" x14ac:dyDescent="0.25">
      <c r="A23" t="str">
        <f>'All Plates'!A3</f>
        <v>P1_A02</v>
      </c>
      <c r="B23" s="5" t="str">
        <f>'All Plates'!J3</f>
        <v>0110705950</v>
      </c>
      <c r="C23" t="s">
        <v>4223</v>
      </c>
      <c r="D23" t="str">
        <f>IFERROR('All Plates'!K3,"Not Binding")</f>
        <v>Not Binding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No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7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medium purity*</v>
      </c>
      <c r="P23">
        <f t="shared" si="0"/>
        <v>-10000</v>
      </c>
      <c r="Q23" s="53">
        <f t="shared" si="1"/>
        <v>0</v>
      </c>
      <c r="S23" s="13"/>
    </row>
    <row r="24" spans="1:19" x14ac:dyDescent="0.25">
      <c r="A24" t="str">
        <f>'All Plates'!A4</f>
        <v>P1_A03</v>
      </c>
      <c r="B24" s="5" t="str">
        <f>'All Plates'!J4</f>
        <v>0110705949</v>
      </c>
      <c r="C24" t="s">
        <v>4224</v>
      </c>
      <c r="D24" t="str">
        <f>IFERROR('All Plates'!K4,"Not Binding")</f>
        <v>Not Binding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No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7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Inconsistent Expert</v>
      </c>
      <c r="O24" t="str">
        <f>VLOOKUP(A24,'All Plates'!A:K,7,0)</f>
        <v>low solubility</v>
      </c>
      <c r="P24">
        <f t="shared" si="0"/>
        <v>-10000</v>
      </c>
      <c r="Q24" s="53">
        <f t="shared" si="1"/>
        <v>0</v>
      </c>
      <c r="S24" s="13"/>
    </row>
    <row r="25" spans="1:19" x14ac:dyDescent="0.25">
      <c r="A25" t="str">
        <f>'All Plates'!A5</f>
        <v>P1_A04</v>
      </c>
      <c r="B25" s="5" t="str">
        <f>'All Plates'!J5</f>
        <v>0110705948</v>
      </c>
      <c r="C25" t="s">
        <v>4225</v>
      </c>
      <c r="D25" t="str">
        <f>IFERROR('All Plates'!K5,"Not Binding")</f>
        <v>Not Binding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7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high purity</v>
      </c>
      <c r="P25">
        <f t="shared" si="0"/>
        <v>-10000</v>
      </c>
      <c r="Q25" s="53">
        <f t="shared" si="1"/>
        <v>0</v>
      </c>
      <c r="S25" s="13"/>
    </row>
    <row r="26" spans="1:19" x14ac:dyDescent="0.25">
      <c r="A26" t="str">
        <f>'All Plates'!A6</f>
        <v>P1_A05</v>
      </c>
      <c r="B26" s="5" t="str">
        <f>'All Plates'!J6</f>
        <v>0110705947</v>
      </c>
      <c r="C26" t="s">
        <v>4226</v>
      </c>
      <c r="D26" t="str">
        <f>IFERROR('All Plates'!K6,"Not Binding")</f>
        <v>Not 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7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Inconsistent Expert</v>
      </c>
      <c r="O26" t="str">
        <f>VLOOKUP(A26,'All Plates'!A:K,7,0)</f>
        <v>low solubility</v>
      </c>
      <c r="P26">
        <f t="shared" si="0"/>
        <v>-10000</v>
      </c>
      <c r="Q26" s="53">
        <f t="shared" si="1"/>
        <v>0</v>
      </c>
      <c r="S26" s="13"/>
    </row>
    <row r="27" spans="1:19" x14ac:dyDescent="0.25">
      <c r="A27" t="str">
        <f>'All Plates'!A7</f>
        <v>P1_A06</v>
      </c>
      <c r="B27" s="5" t="str">
        <f>'All Plates'!J7</f>
        <v>0110705946</v>
      </c>
      <c r="C27" t="s">
        <v>4227</v>
      </c>
      <c r="D27" t="str">
        <f>IFERROR('All Plates'!K7,"Not Binding")</f>
        <v>Not Binding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7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addtional signals or too few signals</v>
      </c>
      <c r="P27">
        <f t="shared" si="0"/>
        <v>-10000</v>
      </c>
      <c r="Q27" s="53">
        <f t="shared" si="1"/>
        <v>0</v>
      </c>
      <c r="S27" s="13"/>
    </row>
    <row r="28" spans="1:19" x14ac:dyDescent="0.25">
      <c r="A28" t="str">
        <f>'All Plates'!A8</f>
        <v>P1_A07</v>
      </c>
      <c r="B28" s="5" t="str">
        <f>'All Plates'!J8</f>
        <v>0110705224</v>
      </c>
      <c r="C28" t="s">
        <v>4228</v>
      </c>
      <c r="D28" t="str">
        <f>IFERROR('All Plates'!K8,"Not Binding")</f>
        <v>Not Binding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No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7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high purity</v>
      </c>
      <c r="P28">
        <f t="shared" si="0"/>
        <v>-10000</v>
      </c>
      <c r="Q28" s="53">
        <f t="shared" si="1"/>
        <v>0</v>
      </c>
      <c r="S28" s="13"/>
    </row>
    <row r="29" spans="1:19" x14ac:dyDescent="0.25">
      <c r="A29" t="str">
        <f>'All Plates'!A9</f>
        <v>P1_A08</v>
      </c>
      <c r="B29" s="5" t="str">
        <f>'All Plates'!J9</f>
        <v>0110705944</v>
      </c>
      <c r="C29" t="s">
        <v>4229</v>
      </c>
      <c r="D29" t="str">
        <f>IFERROR('All Plates'!K9,"Not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7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Inconsistent Expert</v>
      </c>
      <c r="O29" t="str">
        <f>VLOOKUP(A29,'All Plates'!A:K,7,0)</f>
        <v>low solubility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Plates'!A10</f>
        <v>P1_A09</v>
      </c>
      <c r="B30" s="5" t="str">
        <f>'All Plates'!J10</f>
        <v>0110705220</v>
      </c>
      <c r="C30" t="s">
        <v>4230</v>
      </c>
      <c r="D30" t="str">
        <f>IFERROR('All Plates'!K10,"Not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7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high purity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Plates'!A11</f>
        <v>P1_A10</v>
      </c>
      <c r="B31" s="5" t="str">
        <f>'All Plates'!J11</f>
        <v>0110705942</v>
      </c>
      <c r="C31" t="s">
        <v>4231</v>
      </c>
      <c r="D31" t="str">
        <f>IFERROR('All Plates'!K11,"Not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7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high purity*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Plates'!A12</f>
        <v>P1_A11</v>
      </c>
      <c r="B32" s="5" t="str">
        <f>'All Plates'!J12</f>
        <v>0110705941</v>
      </c>
      <c r="C32" t="s">
        <v>4232</v>
      </c>
      <c r="D32" t="str">
        <f>IFERROR('All Plates'!K12,"Not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7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Inconsistent Expert</v>
      </c>
      <c r="O32" t="str">
        <f>VLOOKUP(A32,'All Plates'!A:K,7,0)</f>
        <v>low solubility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Plates'!A13</f>
        <v>P1_A12</v>
      </c>
      <c r="B33" s="5" t="str">
        <f>'All Plates'!J13</f>
        <v>0110705940</v>
      </c>
      <c r="C33" t="s">
        <v>4233</v>
      </c>
      <c r="D33" t="str">
        <f>IFERROR('All Plates'!K13,"Not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7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Consistent Expert</v>
      </c>
      <c r="O33" t="str">
        <f>VLOOKUP(A33,'All Plates'!A:K,7,0)</f>
        <v>high purity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Plates'!A14</f>
        <v>P1_B01</v>
      </c>
      <c r="B34" s="5" t="str">
        <f>'All Plates'!J14</f>
        <v>0110705928</v>
      </c>
      <c r="C34" t="s">
        <v>4234</v>
      </c>
      <c r="D34" t="str">
        <f>IFERROR('All Plates'!K14,"Not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7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medium purity*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Plates'!A15</f>
        <v>P1_B02</v>
      </c>
      <c r="B35" s="5" t="str">
        <f>'All Plates'!J15</f>
        <v>0110705929</v>
      </c>
      <c r="C35" t="s">
        <v>4235</v>
      </c>
      <c r="D35" t="str">
        <f>IFERROR('All Plates'!K15,"Not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7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medium purity*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Plates'!A16</f>
        <v>P1_B03</v>
      </c>
      <c r="B36" s="5" t="str">
        <f>'All Plates'!J16</f>
        <v>0110705930</v>
      </c>
      <c r="C36" t="s">
        <v>4236</v>
      </c>
      <c r="D36" t="str">
        <f>IFERROR('All Plates'!K16,"Not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7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addtional signals or too few signals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Plates'!A17</f>
        <v>P1_B04</v>
      </c>
      <c r="B37" s="5" t="str">
        <f>'All Plates'!J17</f>
        <v>0110705931</v>
      </c>
      <c r="C37" t="s">
        <v>4237</v>
      </c>
      <c r="D37" t="str">
        <f>IFERROR('All Plates'!K17,"Not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7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Inconsistent Expert</v>
      </c>
      <c r="O37" t="str">
        <f>VLOOKUP(A37,'All Plates'!A:K,7,0)</f>
        <v>low solubility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Plates'!A18</f>
        <v>P1_B05</v>
      </c>
      <c r="B38" s="5" t="str">
        <f>'All Plates'!J18</f>
        <v>0110705932</v>
      </c>
      <c r="C38" t="s">
        <v>4238</v>
      </c>
      <c r="D38" t="str">
        <f>IFERROR('All Plates'!K18,"Not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7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Inconsistent Expert</v>
      </c>
      <c r="O38" t="str">
        <f>VLOOKUP(A38,'All Plates'!A:K,7,0)</f>
        <v>low solubility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Plates'!A19</f>
        <v>P1_B06</v>
      </c>
      <c r="B39" s="5" t="str">
        <f>'All Plates'!J19</f>
        <v>0110705933</v>
      </c>
      <c r="C39" t="s">
        <v>4239</v>
      </c>
      <c r="D39" t="str">
        <f>IFERROR('All Plates'!K19,"Not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7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Inconsistent Expert</v>
      </c>
      <c r="O39" t="str">
        <f>VLOOKUP(A39,'All Plates'!A:K,7,0)</f>
        <v>low solubility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Plates'!A20</f>
        <v>P1_B07</v>
      </c>
      <c r="B40" s="5" t="str">
        <f>'All Plates'!J20</f>
        <v>0110705934</v>
      </c>
      <c r="C40" t="s">
        <v>4240</v>
      </c>
      <c r="D40" t="str">
        <f>IFERROR('All Plates'!K20,"Not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7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high purity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Plates'!A21</f>
        <v>P1_B08</v>
      </c>
      <c r="B41" s="5" t="str">
        <f>'All Plates'!J21</f>
        <v>0110705935</v>
      </c>
      <c r="C41" t="s">
        <v>4241</v>
      </c>
      <c r="D41" t="str">
        <f>IFERROR('All Plates'!K21,"Not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7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Plates'!A22</f>
        <v>P1_B09</v>
      </c>
      <c r="B42" s="5" t="str">
        <f>'All Plates'!J22</f>
        <v>0110705936</v>
      </c>
      <c r="C42" t="s">
        <v>4242</v>
      </c>
      <c r="D42" t="str">
        <f>IFERROR('All Plates'!K22,"Not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7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medium purity*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Plates'!A23</f>
        <v>P1_B10</v>
      </c>
      <c r="B43" s="5" t="str">
        <f>'All Plates'!J23</f>
        <v>0110705937</v>
      </c>
      <c r="C43" t="s">
        <v>4243</v>
      </c>
      <c r="D43" t="str">
        <f>IFERROR('All Plates'!K23,"Not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7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medium purity*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Plates'!A24</f>
        <v>P1_B11</v>
      </c>
      <c r="B44" s="5" t="str">
        <f>'All Plates'!J24</f>
        <v>0110705938</v>
      </c>
      <c r="C44" t="s">
        <v>4244</v>
      </c>
      <c r="D44" t="str">
        <f>IFERROR('All Plates'!K24,"Not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7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purity*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Plates'!A25</f>
        <v>P1_B12</v>
      </c>
      <c r="B45" s="5" t="str">
        <f>'All Plates'!J25</f>
        <v>0110705939</v>
      </c>
      <c r="C45" t="s">
        <v>4245</v>
      </c>
      <c r="D45" t="str">
        <f>IFERROR('All Plates'!K25,"Not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7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high purity*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Plates'!A26</f>
        <v>P1_C01</v>
      </c>
      <c r="B46" s="5" t="str">
        <f>'All Plates'!J26</f>
        <v>0110705927</v>
      </c>
      <c r="C46" t="s">
        <v>4246</v>
      </c>
      <c r="D46" t="str">
        <f>IFERROR('All Plates'!K26,"Not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7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Inconsistent Expert</v>
      </c>
      <c r="O46" t="str">
        <f>VLOOKUP(A46,'All Plates'!A:K,7,0)</f>
        <v>low solubility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Plates'!A27</f>
        <v>P1_C02</v>
      </c>
      <c r="B47" s="5" t="str">
        <f>'All Plates'!J27</f>
        <v>0110705926</v>
      </c>
      <c r="C47" t="s">
        <v>4247</v>
      </c>
      <c r="D47" t="str">
        <f>IFERROR('All Plates'!K27,"Not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7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high purity*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Plates'!A28</f>
        <v>P1_C03</v>
      </c>
      <c r="B48" s="5" t="str">
        <f>'All Plates'!J28</f>
        <v>0110705925</v>
      </c>
      <c r="C48" t="s">
        <v>4248</v>
      </c>
      <c r="D48" t="str">
        <f>IFERROR('All Plates'!K28,"Not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7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high purity*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1</v>
      </c>
      <c r="U48" s="42"/>
      <c r="V48" s="42"/>
    </row>
    <row r="49" spans="1:22" x14ac:dyDescent="0.25">
      <c r="A49" t="str">
        <f>'All Plates'!A29</f>
        <v>P1_C04</v>
      </c>
      <c r="B49" s="5" t="str">
        <f>'All Plates'!J29</f>
        <v>0110705924</v>
      </c>
      <c r="C49" t="s">
        <v>4249</v>
      </c>
      <c r="D49" t="str">
        <f>IFERROR('All Plates'!K29,"Not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7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high purity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4</v>
      </c>
      <c r="U49" s="42"/>
      <c r="V49" s="42"/>
    </row>
    <row r="50" spans="1:22" ht="15.75" thickBot="1" x14ac:dyDescent="0.3">
      <c r="A50" t="str">
        <f>'All Plates'!A30</f>
        <v>P1_C05</v>
      </c>
      <c r="B50" s="5" t="str">
        <f>'All Plates'!J30</f>
        <v>0110705923</v>
      </c>
      <c r="C50" t="s">
        <v>4250</v>
      </c>
      <c r="D50" t="str">
        <f>IFERROR('All Plates'!K30,"Not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7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high purity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5</v>
      </c>
      <c r="U50" s="42"/>
      <c r="V50" s="42"/>
    </row>
    <row r="51" spans="1:22" x14ac:dyDescent="0.25">
      <c r="A51" t="str">
        <f>'All Plates'!A31</f>
        <v>P1_C06</v>
      </c>
      <c r="B51" s="5" t="str">
        <f>'All Plates'!J31</f>
        <v>0110705922</v>
      </c>
      <c r="C51" t="s">
        <v>4251</v>
      </c>
      <c r="D51" t="str">
        <f>IFERROR('All Plates'!K31,"Not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7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Inconsistent Expert</v>
      </c>
      <c r="O51" t="str">
        <f>VLOOKUP(A51,'All Plates'!A:K,7,0)</f>
        <v>low solubility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0</v>
      </c>
      <c r="U51" s="42"/>
      <c r="V51" s="42"/>
    </row>
    <row r="52" spans="1:22" x14ac:dyDescent="0.25">
      <c r="A52" t="str">
        <f>'All Plates'!A32</f>
        <v>P1_C07</v>
      </c>
      <c r="B52" s="5" t="str">
        <f>'All Plates'!J32</f>
        <v>0110705921</v>
      </c>
      <c r="C52" t="s">
        <v>4252</v>
      </c>
      <c r="D52" t="str">
        <f>IFERROR('All Plates'!K32,"Not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7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very high purity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1</v>
      </c>
      <c r="U52" s="42"/>
      <c r="V52" s="42"/>
    </row>
    <row r="53" spans="1:22" x14ac:dyDescent="0.25">
      <c r="A53" t="str">
        <f>'All Plates'!A33</f>
        <v>P1_C08</v>
      </c>
      <c r="B53" s="5" t="str">
        <f>'All Plates'!J33</f>
        <v>0110705222</v>
      </c>
      <c r="C53" t="s">
        <v>4253</v>
      </c>
      <c r="D53" t="str">
        <f>IFERROR('All Plates'!K33,"Not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7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very high purity*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4</v>
      </c>
      <c r="U53" s="42"/>
      <c r="V53" s="42"/>
    </row>
    <row r="54" spans="1:22" ht="15.75" thickBot="1" x14ac:dyDescent="0.3">
      <c r="A54" t="str">
        <f>'All Plates'!A34</f>
        <v>P1_C09</v>
      </c>
      <c r="B54" s="5" t="str">
        <f>'All Plates'!J34</f>
        <v>0110705919</v>
      </c>
      <c r="C54" t="s">
        <v>4254</v>
      </c>
      <c r="D54" t="str">
        <f>IFERROR('All Plates'!K34,"Not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7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</v>
      </c>
      <c r="P54">
        <f t="shared" si="0"/>
        <v>-10000</v>
      </c>
      <c r="Q54" s="53">
        <f t="shared" si="1"/>
        <v>0</v>
      </c>
      <c r="S54" s="49" t="s">
        <v>5071</v>
      </c>
      <c r="T54" s="78">
        <f ca="1">COUNTIFS(L:L,"Binding",H:H,"&gt;="&amp;H1,J:J,"&gt;="&amp;J1,I:I,"&gt;="&amp;I1)+COUNTIFS(L:L,"Binding",H:H,"&gt;="&amp;H1,K:K,"LB",I:I,"&gt;="&amp;I1)-COUNTIFS(L:L,"Binding",H:H,"&gt;="&amp;H1,J:J,"&gt;="&amp;J1,K:K,"LB",I:I,"&gt;="&amp;I1)</f>
        <v>0</v>
      </c>
      <c r="U54" s="42"/>
      <c r="V54" s="42"/>
    </row>
    <row r="55" spans="1:22" x14ac:dyDescent="0.25">
      <c r="A55" t="str">
        <f>'All Plates'!A35</f>
        <v>P1_C10</v>
      </c>
      <c r="B55" s="5" t="str">
        <f>'All Plates'!J35</f>
        <v>0110705918</v>
      </c>
      <c r="C55" t="s">
        <v>4255</v>
      </c>
      <c r="D55" t="str">
        <f>IFERROR('All Plates'!K35,"Not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7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medium purity*</v>
      </c>
      <c r="P55">
        <f t="shared" si="0"/>
        <v>-10000</v>
      </c>
      <c r="Q55" s="53">
        <f t="shared" si="1"/>
        <v>0</v>
      </c>
      <c r="S55" s="79"/>
      <c r="T55" s="79"/>
    </row>
    <row r="56" spans="1:22" x14ac:dyDescent="0.25">
      <c r="A56" t="str">
        <f>'All Plates'!A36</f>
        <v>P1_C11</v>
      </c>
      <c r="B56" s="5" t="str">
        <f>'All Plates'!J36</f>
        <v>0110705917</v>
      </c>
      <c r="C56" t="s">
        <v>4256</v>
      </c>
      <c r="D56" t="str">
        <f>IFERROR('All Plates'!K36,"Not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7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high purity</v>
      </c>
      <c r="P56">
        <f t="shared" si="0"/>
        <v>-10000</v>
      </c>
      <c r="Q56" s="53">
        <f t="shared" si="1"/>
        <v>0</v>
      </c>
      <c r="S56" s="79"/>
      <c r="T56" s="80"/>
    </row>
    <row r="57" spans="1:22" x14ac:dyDescent="0.25">
      <c r="A57" t="str">
        <f>'All Plates'!A37</f>
        <v>P1_C12</v>
      </c>
      <c r="B57" s="5" t="str">
        <f>'All Plates'!J37</f>
        <v>0110705916</v>
      </c>
      <c r="C57" t="s">
        <v>4257</v>
      </c>
      <c r="D57" t="str">
        <f>IFERROR('All Plates'!K37,"Not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7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high purity*</v>
      </c>
      <c r="P57">
        <f t="shared" si="0"/>
        <v>-10000</v>
      </c>
      <c r="Q57" s="53">
        <f t="shared" si="1"/>
        <v>0</v>
      </c>
      <c r="S57" s="79"/>
      <c r="T57" s="79"/>
    </row>
    <row r="58" spans="1:22" x14ac:dyDescent="0.25">
      <c r="A58" t="str">
        <f>'All Plates'!A38</f>
        <v>P1_D01</v>
      </c>
      <c r="B58" s="5" t="str">
        <f>'All Plates'!J38</f>
        <v>0110705904</v>
      </c>
      <c r="C58" t="s">
        <v>4258</v>
      </c>
      <c r="D58" t="str">
        <f>IFERROR('All Plates'!K38,"Not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7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Inconsistent Expert</v>
      </c>
      <c r="O58" t="str">
        <f>VLOOKUP(A58,'All Plates'!A:K,7,0)</f>
        <v>low solubility</v>
      </c>
      <c r="P58">
        <f t="shared" si="0"/>
        <v>-10000</v>
      </c>
      <c r="Q58" s="53">
        <f t="shared" si="1"/>
        <v>0</v>
      </c>
      <c r="S58" s="79"/>
      <c r="T58" s="80"/>
    </row>
    <row r="59" spans="1:22" x14ac:dyDescent="0.25">
      <c r="A59" t="str">
        <f>'All Plates'!A39</f>
        <v>P1_D02</v>
      </c>
      <c r="B59" s="5" t="str">
        <f>'All Plates'!J39</f>
        <v>0110705905</v>
      </c>
      <c r="C59" t="s">
        <v>4259</v>
      </c>
      <c r="D59" t="str">
        <f>IFERROR('All Plates'!K39,"Not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7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very high purity*</v>
      </c>
      <c r="P59">
        <f t="shared" si="0"/>
        <v>-10000</v>
      </c>
      <c r="Q59" s="53">
        <f t="shared" si="1"/>
        <v>0</v>
      </c>
      <c r="S59" s="79"/>
      <c r="T59" s="80"/>
    </row>
    <row r="60" spans="1:22" x14ac:dyDescent="0.25">
      <c r="A60" t="str">
        <f>'All Plates'!A40</f>
        <v>P1_D03</v>
      </c>
      <c r="B60" s="5" t="str">
        <f>'All Plates'!J40</f>
        <v>0110705906</v>
      </c>
      <c r="C60" t="s">
        <v>4260</v>
      </c>
      <c r="D60" t="str">
        <f>IFERROR('All Plates'!K40,"Not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7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Inconsistent Expert</v>
      </c>
      <c r="O60" t="str">
        <f>VLOOKUP(A60,'All Plates'!A:K,7,0)</f>
        <v>addtional signals or too few signals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Plates'!A41</f>
        <v>P1_D04</v>
      </c>
      <c r="B61" s="5" t="str">
        <f>'All Plates'!J41</f>
        <v>0110705907</v>
      </c>
      <c r="C61" t="s">
        <v>4261</v>
      </c>
      <c r="D61" t="str">
        <f>IFERROR('All Plates'!K41,"Not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7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Plates'!A42</f>
        <v>P1_D05</v>
      </c>
      <c r="B62" s="5" t="str">
        <f>'All Plates'!J42</f>
        <v>0110705908</v>
      </c>
      <c r="C62" t="s">
        <v>4262</v>
      </c>
      <c r="D62" t="str">
        <f>IFERROR('All Plates'!K42,"Not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7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Inconsistent Expert</v>
      </c>
      <c r="O62" t="str">
        <f>VLOOKUP(A62,'All Plates'!A:K,7,0)</f>
        <v>low solubility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Plates'!A43</f>
        <v>P1_D06</v>
      </c>
      <c r="B63" s="5" t="str">
        <f>'All Plates'!J43</f>
        <v>0110705909</v>
      </c>
      <c r="C63" t="s">
        <v>4263</v>
      </c>
      <c r="D63" t="str">
        <f>IFERROR('All Plates'!K43,"Not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7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Inconsistent Expert</v>
      </c>
      <c r="O63" t="str">
        <f>VLOOKUP(A63,'All Plates'!A:K,7,0)</f>
        <v>low solubility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Plates'!A44</f>
        <v>P1_D07</v>
      </c>
      <c r="B64" s="5" t="str">
        <f>'All Plates'!J44</f>
        <v>0110705249</v>
      </c>
      <c r="C64" t="s">
        <v>4264</v>
      </c>
      <c r="D64" t="str">
        <f>IFERROR('All Plates'!K44,"Not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7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medium purity*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Plates'!A45</f>
        <v>P1_D08</v>
      </c>
      <c r="B65" s="5" t="str">
        <f>'All Plates'!J45</f>
        <v>0110705911</v>
      </c>
      <c r="C65" t="s">
        <v>4265</v>
      </c>
      <c r="D65" t="str">
        <f>IFERROR('All Plates'!K45,"Not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7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medium purity*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Plates'!A46</f>
        <v>P1_D09</v>
      </c>
      <c r="B66" s="5" t="str">
        <f>'All Plates'!J46</f>
        <v>0110705912</v>
      </c>
      <c r="C66" t="s">
        <v>4266</v>
      </c>
      <c r="D66" t="str">
        <f>IFERROR('All Plates'!K46,"Not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7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addtional signals or too few signals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Plates'!A47</f>
        <v>P1_D10</v>
      </c>
      <c r="B67" s="5" t="str">
        <f>'All Plates'!J47</f>
        <v>0110705913</v>
      </c>
      <c r="C67" t="s">
        <v>4267</v>
      </c>
      <c r="D67" t="str">
        <f>IFERROR('All Plates'!K47,"Not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7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high purity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Plates'!A48</f>
        <v>P1_D11</v>
      </c>
      <c r="B68" s="5" t="str">
        <f>'All Plates'!J48</f>
        <v>0110705914</v>
      </c>
      <c r="C68" t="s">
        <v>4268</v>
      </c>
      <c r="D68" t="str">
        <f>IFERROR('All Plates'!K48,"Not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7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high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Plates'!A49</f>
        <v>P1_D12</v>
      </c>
      <c r="B69" s="5" t="str">
        <f>'All Plates'!J49</f>
        <v>0110705915</v>
      </c>
      <c r="C69" t="s">
        <v>4269</v>
      </c>
      <c r="D69" t="str">
        <f>IFERROR('All Plates'!K49,"Not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7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high purity*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Plates'!A50</f>
        <v>P1_E01</v>
      </c>
      <c r="B70" s="5" t="str">
        <f>'All Plates'!J50</f>
        <v>0110705903</v>
      </c>
      <c r="C70" t="s">
        <v>4270</v>
      </c>
      <c r="D70" t="str">
        <f>IFERROR('All Plates'!K50,"Not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7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Inconsistent Expert</v>
      </c>
      <c r="O70" t="str">
        <f>VLOOKUP(A70,'All Plates'!A:K,7,0)</f>
        <v>low solubility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Plates'!A51</f>
        <v>P1_E02</v>
      </c>
      <c r="B71" s="5" t="str">
        <f>'All Plates'!J51</f>
        <v>0110705902</v>
      </c>
      <c r="C71" t="s">
        <v>4271</v>
      </c>
      <c r="D71" t="str">
        <f>IFERROR('All Plates'!K51,"Not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7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high purity*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Plates'!A52</f>
        <v>P1_E03</v>
      </c>
      <c r="B72" s="5" t="str">
        <f>'All Plates'!J52</f>
        <v>0110705901</v>
      </c>
      <c r="C72" t="s">
        <v>4272</v>
      </c>
      <c r="D72" t="str">
        <f>IFERROR('All Plates'!K52,"Not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7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medium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Plates'!A53</f>
        <v>P1_E04</v>
      </c>
      <c r="B73" s="5" t="str">
        <f>'All Plates'!J53</f>
        <v>0110705216</v>
      </c>
      <c r="C73" t="s">
        <v>4273</v>
      </c>
      <c r="D73" t="str">
        <f>IFERROR('All Plates'!K53,"Not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7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Inconsistent Expert</v>
      </c>
      <c r="O73" t="str">
        <f>VLOOKUP(A73,'All Plates'!A:K,7,0)</f>
        <v>low solubility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Plates'!A54</f>
        <v>P1_E05</v>
      </c>
      <c r="B74" s="5" t="str">
        <f>'All Plates'!J54</f>
        <v>0110705899</v>
      </c>
      <c r="C74" t="s">
        <v>4274</v>
      </c>
      <c r="D74" t="str">
        <f>IFERROR('All Plates'!K54,"Not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7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Inconsistent Expert</v>
      </c>
      <c r="O74" t="str">
        <f>VLOOKUP(A74,'All Plates'!A:K,7,0)</f>
        <v>addtional signals or too few signals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Plates'!A55</f>
        <v>P1_E06</v>
      </c>
      <c r="B75" s="5" t="str">
        <f>'All Plates'!J55</f>
        <v>0110705898</v>
      </c>
      <c r="C75" t="s">
        <v>4275</v>
      </c>
      <c r="D75" t="str">
        <f>IFERROR('All Plates'!K55,"Not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7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Inconsistent Expert</v>
      </c>
      <c r="O75" t="str">
        <f>VLOOKUP(A75,'All Plates'!A:K,7,0)</f>
        <v>low solubility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Plates'!A56</f>
        <v>P1_E07</v>
      </c>
      <c r="B76" s="5" t="str">
        <f>'All Plates'!J56</f>
        <v>0110705897</v>
      </c>
      <c r="C76" t="s">
        <v>4276</v>
      </c>
      <c r="D76" t="str">
        <f>IFERROR('All Plates'!K56,"Not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7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high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Plates'!A57</f>
        <v>P1_E08</v>
      </c>
      <c r="B77" s="5" t="str">
        <f>'All Plates'!J57</f>
        <v>0110705896</v>
      </c>
      <c r="C77" t="s">
        <v>4277</v>
      </c>
      <c r="D77" t="str">
        <f>IFERROR('All Plates'!K57,"Not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7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high purity*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Plates'!A58</f>
        <v>P1_E09</v>
      </c>
      <c r="B78" s="5" t="str">
        <f>'All Plates'!J58</f>
        <v>0110705895</v>
      </c>
      <c r="C78" t="s">
        <v>4278</v>
      </c>
      <c r="D78" t="str">
        <f>IFERROR('All Plates'!K58,"Not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7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Inconsistent Expert</v>
      </c>
      <c r="O78" t="str">
        <f>VLOOKUP(A78,'All Plates'!A:K,7,0)</f>
        <v>low solubility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Plates'!A59</f>
        <v>P1_E10</v>
      </c>
      <c r="B79" s="5" t="str">
        <f>'All Plates'!J59</f>
        <v>0110705894</v>
      </c>
      <c r="C79" t="s">
        <v>4279</v>
      </c>
      <c r="D79" t="str">
        <f>IFERROR('All Plates'!K59,"Not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7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high purity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Plates'!A60</f>
        <v>P1_E11</v>
      </c>
      <c r="B80" s="5" t="str">
        <f>'All Plates'!J60</f>
        <v>0110705893</v>
      </c>
      <c r="C80" t="s">
        <v>4280</v>
      </c>
      <c r="D80" t="str">
        <f>IFERROR('All Plates'!K60,"Not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7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addtional signals or too few signals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Plates'!A61</f>
        <v>P1_E12</v>
      </c>
      <c r="B81" s="5" t="str">
        <f>'All Plates'!J61</f>
        <v>0110705892</v>
      </c>
      <c r="C81" t="s">
        <v>4281</v>
      </c>
      <c r="D81" t="str">
        <f>IFERROR('All Plates'!K61,"Not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7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medium purity*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Plates'!A62</f>
        <v>P1_F01</v>
      </c>
      <c r="B82" s="5" t="str">
        <f>'All Plates'!J62</f>
        <v>0110705880</v>
      </c>
      <c r="C82" t="s">
        <v>4282</v>
      </c>
      <c r="D82" t="str">
        <f>IFERROR('All Plates'!K62,"Not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7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addtional signals or too few signals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Plates'!A63</f>
        <v>P1_F02</v>
      </c>
      <c r="B83" s="5" t="str">
        <f>'All Plates'!J63</f>
        <v>0110705881</v>
      </c>
      <c r="C83" t="s">
        <v>4283</v>
      </c>
      <c r="D83" t="str">
        <f>IFERROR('All Plates'!K63,"Not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7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medium purity*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Plates'!A64</f>
        <v>P1_F03</v>
      </c>
      <c r="B84" s="5" t="str">
        <f>'All Plates'!J64</f>
        <v>0110705882</v>
      </c>
      <c r="C84" t="s">
        <v>4284</v>
      </c>
      <c r="D84" t="str">
        <f>IFERROR('All Plates'!K64,"Not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7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medium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Plates'!A65</f>
        <v>P1_F04</v>
      </c>
      <c r="B85" s="5" t="str">
        <f>'All Plates'!J65</f>
        <v>0110705883</v>
      </c>
      <c r="C85" t="s">
        <v>4285</v>
      </c>
      <c r="D85" t="str">
        <f>IFERROR('All Plates'!K65,"Not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7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addtional signals or too few signals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Plates'!A66</f>
        <v>P1_F05</v>
      </c>
      <c r="B86" s="5" t="str">
        <f>'All Plates'!J66</f>
        <v>0110705884</v>
      </c>
      <c r="C86" t="s">
        <v>4286</v>
      </c>
      <c r="D86" t="str">
        <f>IFERROR('All Plates'!K66,"Not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7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high purity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Plates'!A67</f>
        <v>P1_F06</v>
      </c>
      <c r="B87" s="5" t="str">
        <f>'All Plates'!J67</f>
        <v>0110705885</v>
      </c>
      <c r="C87" t="s">
        <v>4287</v>
      </c>
      <c r="D87" t="str">
        <f>IFERROR('All Plates'!K67,"Not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7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medium purity*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Plates'!A68</f>
        <v>P1_F07</v>
      </c>
      <c r="B88" s="5" t="str">
        <f>'All Plates'!J68</f>
        <v>0110705886</v>
      </c>
      <c r="C88" t="s">
        <v>4288</v>
      </c>
      <c r="D88" t="str">
        <f>IFERROR('All Plates'!K68,"Not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7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medium purity*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Plates'!A69</f>
        <v>P1_F08</v>
      </c>
      <c r="B89" s="5" t="str">
        <f>'All Plates'!J69</f>
        <v>0110705887</v>
      </c>
      <c r="C89" t="s">
        <v>4289</v>
      </c>
      <c r="D89" t="str">
        <f>IFERROR('All Plates'!K69,"Not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7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medium purity*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Plates'!A70</f>
        <v>P1_F09</v>
      </c>
      <c r="B90" s="5" t="str">
        <f>'All Plates'!J70</f>
        <v>0110705888</v>
      </c>
      <c r="C90" t="s">
        <v>4290</v>
      </c>
      <c r="D90" t="str">
        <f>IFERROR('All Plates'!K70,"Not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7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high purity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Plates'!A71</f>
        <v>P1_F10</v>
      </c>
      <c r="B91" s="5" t="str">
        <f>'All Plates'!J71</f>
        <v>0110705889</v>
      </c>
      <c r="C91" t="s">
        <v>4291</v>
      </c>
      <c r="D91" t="str">
        <f>IFERROR('All Plates'!K71,"Not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7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very high purity*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Plates'!A72</f>
        <v>P1_F11</v>
      </c>
      <c r="B92" s="5" t="str">
        <f>'All Plates'!J72</f>
        <v>0110705890</v>
      </c>
      <c r="C92" t="s">
        <v>4292</v>
      </c>
      <c r="D92" t="str">
        <f>IFERROR('All Plates'!K72,"Not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7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addtional signals or too few signals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Plates'!A73</f>
        <v>P1_F12</v>
      </c>
      <c r="B93" s="5" t="str">
        <f>'All Plates'!J73</f>
        <v>0110705891</v>
      </c>
      <c r="C93" t="s">
        <v>4293</v>
      </c>
      <c r="D93" t="str">
        <f>IFERROR('All Plates'!K73,"Not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7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addtional signals or too few signals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Plates'!A74</f>
        <v>P1_G01</v>
      </c>
      <c r="B94" s="5" t="str">
        <f>'All Plates'!J74</f>
        <v>0110705879</v>
      </c>
      <c r="C94" t="s">
        <v>4294</v>
      </c>
      <c r="D94" t="str">
        <f>IFERROR('All Plates'!K74,"Not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7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Inconsistent Expert</v>
      </c>
      <c r="O94" t="str">
        <f>VLOOKUP(A94,'All Plates'!A:K,7,0)</f>
        <v>low solubility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Plates'!A75</f>
        <v>P1_G02</v>
      </c>
      <c r="B95" s="5" t="str">
        <f>'All Plates'!J75</f>
        <v>0110705878</v>
      </c>
      <c r="C95" t="s">
        <v>4295</v>
      </c>
      <c r="D95" t="str">
        <f>IFERROR('All Plates'!K75,"Not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7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medium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Plates'!A76</f>
        <v>P1_G03</v>
      </c>
      <c r="B96" s="5" t="str">
        <f>'All Plates'!J76</f>
        <v>0110705877</v>
      </c>
      <c r="C96" t="s">
        <v>4296</v>
      </c>
      <c r="D96" t="str">
        <f>IFERROR('All Plates'!K76,"Not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7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addtional signals or too few signals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Plates'!A77</f>
        <v>P1_G04</v>
      </c>
      <c r="B97" s="5" t="str">
        <f>'All Plates'!J77</f>
        <v>0110705876</v>
      </c>
      <c r="C97" t="s">
        <v>4297</v>
      </c>
      <c r="D97" t="str">
        <f>IFERROR('All Plates'!K77,"Not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7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Plates'!A78</f>
        <v>P1_G05</v>
      </c>
      <c r="B98" s="5" t="str">
        <f>'All Plates'!J78</f>
        <v>0110705875</v>
      </c>
      <c r="C98" t="s">
        <v>4298</v>
      </c>
      <c r="D98" t="str">
        <f>IFERROR('All Plates'!K78,"Not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7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Inconsistent Expert</v>
      </c>
      <c r="O98" t="str">
        <f>VLOOKUP(A98,'All Plates'!A:K,7,0)</f>
        <v>low solubility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Plates'!A79</f>
        <v>P1_G06</v>
      </c>
      <c r="B99" s="5" t="str">
        <f>'All Plates'!J79</f>
        <v>0110705874</v>
      </c>
      <c r="C99" t="s">
        <v>4299</v>
      </c>
      <c r="D99" t="str">
        <f>IFERROR('All Plates'!K79,"Not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7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medium purity*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Plates'!A80</f>
        <v>P1_G07</v>
      </c>
      <c r="B100" s="5" t="str">
        <f>'All Plates'!J80</f>
        <v>0110705873</v>
      </c>
      <c r="C100" t="s">
        <v>4300</v>
      </c>
      <c r="D100" t="str">
        <f>IFERROR('All Plates'!K80,"Not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7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Inconsistent Expert</v>
      </c>
      <c r="O100" t="str">
        <f>VLOOKUP(A100,'All Plates'!A:K,7,0)</f>
        <v>low solubility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Plates'!A81</f>
        <v>P1_G08</v>
      </c>
      <c r="B101" s="5" t="str">
        <f>'All Plates'!J81</f>
        <v>0110705872</v>
      </c>
      <c r="C101" t="s">
        <v>4301</v>
      </c>
      <c r="D101" t="str">
        <f>IFERROR('All Plates'!K81,"Not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7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addtional signals or too few signals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Plates'!A82</f>
        <v>P1_G09</v>
      </c>
      <c r="B102" s="5" t="str">
        <f>'All Plates'!J82</f>
        <v>0110705871</v>
      </c>
      <c r="C102" t="s">
        <v>4302</v>
      </c>
      <c r="D102" t="str">
        <f>IFERROR('All Plates'!K82,"Not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7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medium purity*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Plates'!A83</f>
        <v>P1_G10</v>
      </c>
      <c r="B103" s="5" t="str">
        <f>'All Plates'!J83</f>
        <v>0110705870</v>
      </c>
      <c r="C103" t="s">
        <v>4303</v>
      </c>
      <c r="D103" t="str">
        <f>IFERROR('All Plates'!K83,"Not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7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high purity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Plates'!A85</f>
        <v>P1_G12</v>
      </c>
      <c r="B104" s="5" t="str">
        <f>'All Plates'!J85</f>
        <v>0110705868</v>
      </c>
      <c r="C104" t="s">
        <v>4305</v>
      </c>
      <c r="D104" t="str">
        <f>IFERROR('All Plates'!K85,"Not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7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high purity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Plates'!A86</f>
        <v>P1_H01</v>
      </c>
      <c r="B105" s="5" t="str">
        <f>'All Plates'!J86</f>
        <v>0110705856</v>
      </c>
      <c r="C105" t="s">
        <v>4306</v>
      </c>
      <c r="D105" t="str">
        <f>IFERROR('All Plates'!K86,"Not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7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high purity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Plates'!A87</f>
        <v>P1_H02</v>
      </c>
      <c r="B106" s="5" t="str">
        <f>'All Plates'!J87</f>
        <v>0110705857</v>
      </c>
      <c r="C106" t="s">
        <v>4988</v>
      </c>
      <c r="D106" t="str">
        <f>IFERROR('All Plates'!K87,"Not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7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very high purity*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Plates'!A88</f>
        <v>P1_H03</v>
      </c>
      <c r="B107" s="5" t="str">
        <f>'All Plates'!J88</f>
        <v>0110705858</v>
      </c>
      <c r="C107" t="s">
        <v>4307</v>
      </c>
      <c r="D107" t="str">
        <f>IFERROR('All Plates'!K88,"Not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7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Inconsistent Expert</v>
      </c>
      <c r="O107" t="str">
        <f>VLOOKUP(A107,'All Plates'!A:K,7,0)</f>
        <v>low solubility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Plates'!A89</f>
        <v>P1_H04</v>
      </c>
      <c r="B108" s="5" t="str">
        <f>'All Plates'!J89</f>
        <v>0110705859</v>
      </c>
      <c r="C108" t="s">
        <v>4308</v>
      </c>
      <c r="D108" t="str">
        <f>IFERROR('All Plates'!K89,"Not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7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high purity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Plates'!A90</f>
        <v>P1_H05</v>
      </c>
      <c r="B109" s="5" t="str">
        <f>'All Plates'!J90</f>
        <v>0110705860</v>
      </c>
      <c r="C109" t="s">
        <v>4309</v>
      </c>
      <c r="D109" t="str">
        <f>IFERROR('All Plates'!K90,"Not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7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Inconsistent Expert</v>
      </c>
      <c r="O109" t="str">
        <f>VLOOKUP(A109,'All Plates'!A:K,7,0)</f>
        <v>low solubility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Plates'!A91</f>
        <v>P1_H06</v>
      </c>
      <c r="B110" s="5" t="str">
        <f>'All Plates'!J91</f>
        <v>0110705861</v>
      </c>
      <c r="C110" t="s">
        <v>4310</v>
      </c>
      <c r="D110" t="str">
        <f>IFERROR('All Plates'!K91,"Not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7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high purity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Plates'!A92</f>
        <v>P1_H07</v>
      </c>
      <c r="B111" s="5" t="str">
        <f>'All Plates'!J92</f>
        <v>0110705862</v>
      </c>
      <c r="C111" t="s">
        <v>4311</v>
      </c>
      <c r="D111" t="str">
        <f>IFERROR('All Plates'!K92,"Not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7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Inconsistent Expert</v>
      </c>
      <c r="O111" t="str">
        <f>VLOOKUP(A111,'All Plates'!A:K,7,0)</f>
        <v>low solubility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Plates'!A93</f>
        <v>P1_H08</v>
      </c>
      <c r="B112" s="5" t="str">
        <f>'All Plates'!J93</f>
        <v>0110705863</v>
      </c>
      <c r="C112" t="s">
        <v>4312</v>
      </c>
      <c r="D112" t="str">
        <f>IFERROR('All Plates'!K93,"Not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7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medium purity*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Plates'!A94</f>
        <v>P1_H09</v>
      </c>
      <c r="B113" s="5" t="str">
        <f>'All Plates'!J94</f>
        <v>0110705864</v>
      </c>
      <c r="C113" t="s">
        <v>4313</v>
      </c>
      <c r="D113" t="str">
        <f>IFERROR('All Plates'!K94,"Not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7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medium purity*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Plates'!A96</f>
        <v>P1_H11</v>
      </c>
      <c r="B114" s="5" t="str">
        <f>'All Plates'!J96</f>
        <v>0110705866</v>
      </c>
      <c r="C114" t="s">
        <v>4315</v>
      </c>
      <c r="D114" t="str">
        <f>IFERROR('All Plates'!K96,"Not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7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Inconsistent Expert</v>
      </c>
      <c r="O114" t="str">
        <f>VLOOKUP(A114,'All Plates'!A:K,7,0)</f>
        <v>low solubility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Plates'!A97</f>
        <v>P1_H12</v>
      </c>
      <c r="B115" s="5" t="str">
        <f>'All Plates'!J97</f>
        <v>0110705223</v>
      </c>
      <c r="C115" t="s">
        <v>4316</v>
      </c>
      <c r="D115" t="str">
        <f>IFERROR('All Plates'!K97,"Not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7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Inconsistent Expert</v>
      </c>
      <c r="O115" t="str">
        <f>VLOOKUP(A115,'All Plates'!A:K,7,0)</f>
        <v>low solubility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Plates'!A98</f>
        <v>P2_A01</v>
      </c>
      <c r="B116" s="5" t="str">
        <f>'All Plates'!J98</f>
        <v>0110705855</v>
      </c>
      <c r="C116" t="s">
        <v>4317</v>
      </c>
      <c r="D116" t="str">
        <f>IFERROR('All Plates'!K98,"Not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7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very high purity*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Plates'!A99</f>
        <v>P2_A02</v>
      </c>
      <c r="B117" s="5" t="str">
        <f>'All Plates'!J99</f>
        <v>0110705854</v>
      </c>
      <c r="C117" t="s">
        <v>4318</v>
      </c>
      <c r="D117" t="str">
        <f>IFERROR('All Plates'!K99,"Not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7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high purity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Plates'!A100</f>
        <v>P2_A03</v>
      </c>
      <c r="B118" s="5" t="str">
        <f>'All Plates'!J100</f>
        <v>0110705853</v>
      </c>
      <c r="C118" t="s">
        <v>4319</v>
      </c>
      <c r="D118" t="str">
        <f>IFERROR('All Plates'!K100,"Not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7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very high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Plates'!A101</f>
        <v>P2_A04</v>
      </c>
      <c r="B119" s="5" t="str">
        <f>'All Plates'!J101</f>
        <v>0110705852</v>
      </c>
      <c r="C119" t="s">
        <v>4320</v>
      </c>
      <c r="D119" t="str">
        <f>IFERROR('All Plates'!K101,"Not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7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high purity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Plates'!A102</f>
        <v>P2_A05</v>
      </c>
      <c r="B120" s="5" t="str">
        <f>'All Plates'!J102</f>
        <v>0110705851</v>
      </c>
      <c r="C120" t="s">
        <v>4321</v>
      </c>
      <c r="D120" t="str">
        <f>IFERROR('All Plates'!K102,"Not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7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high purity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Plates'!A103</f>
        <v>P2_A06</v>
      </c>
      <c r="B121" s="5" t="str">
        <f>'All Plates'!J103</f>
        <v>0110705850</v>
      </c>
      <c r="C121" t="s">
        <v>4322</v>
      </c>
      <c r="D121" t="str">
        <f>IFERROR('All Plates'!K103,"Not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7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high purity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Plates'!A104</f>
        <v>P2_A07</v>
      </c>
      <c r="B122" s="5" t="str">
        <f>'All Plates'!J104</f>
        <v>0110705849</v>
      </c>
      <c r="C122" t="s">
        <v>4323</v>
      </c>
      <c r="D122" t="str">
        <f>IFERROR('All Plates'!K104,"Not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7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Inconsistent Expert</v>
      </c>
      <c r="O122" t="str">
        <f>VLOOKUP(A122,'All Plates'!A:K,7,0)</f>
        <v>addtional signals or too few signals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Plates'!A105</f>
        <v>P2_A08</v>
      </c>
      <c r="B123" s="5" t="str">
        <f>'All Plates'!J105</f>
        <v>0110705848</v>
      </c>
      <c r="C123" t="s">
        <v>4324</v>
      </c>
      <c r="D123" t="str">
        <f>IFERROR('All Plates'!K105,"Not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7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medium purity*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Plates'!A106</f>
        <v>P2_A09</v>
      </c>
      <c r="B124" s="5" t="str">
        <f>'All Plates'!J106</f>
        <v>0110705847</v>
      </c>
      <c r="C124" t="s">
        <v>4325</v>
      </c>
      <c r="D124" t="str">
        <f>IFERROR('All Plates'!K106,"Not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7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Inconsistent Expert</v>
      </c>
      <c r="O124" t="str">
        <f>VLOOKUP(A124,'All Plates'!A:K,7,0)</f>
        <v>addtional signals or too few signals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Plates'!A107</f>
        <v>P2_A10</v>
      </c>
      <c r="B125" s="5" t="str">
        <f>'All Plates'!J107</f>
        <v>0110705262</v>
      </c>
      <c r="C125" t="s">
        <v>4326</v>
      </c>
      <c r="D125" t="str">
        <f>IFERROR('All Plates'!K107,"Not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7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medium purity*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Plates'!A108</f>
        <v>P2_A11</v>
      </c>
      <c r="B126" s="5" t="str">
        <f>'All Plates'!J108</f>
        <v>0110705248</v>
      </c>
      <c r="C126" t="s">
        <v>4327</v>
      </c>
      <c r="D126" t="str">
        <f>IFERROR('All Plates'!K108,"Not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7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medium purity*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Plates'!A109</f>
        <v>P2_A12</v>
      </c>
      <c r="B127" s="5" t="str">
        <f>'All Plates'!J109</f>
        <v>0110705247</v>
      </c>
      <c r="C127" t="s">
        <v>4328</v>
      </c>
      <c r="D127" t="str">
        <f>IFERROR('All Plates'!K109,"Not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7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Inconsistent Expert</v>
      </c>
      <c r="O127" t="str">
        <f>VLOOKUP(A127,'All Plates'!A:K,7,0)</f>
        <v>low solubility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Plates'!A110</f>
        <v>P2_B01</v>
      </c>
      <c r="B128" s="5" t="str">
        <f>'All Plates'!J110</f>
        <v>0110705832</v>
      </c>
      <c r="C128" t="s">
        <v>4329</v>
      </c>
      <c r="D128" t="str">
        <f>IFERROR('All Plates'!K110,"Not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7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Plates'!A111</f>
        <v>P2_B02</v>
      </c>
      <c r="B129" s="5" t="str">
        <f>'All Plates'!J111</f>
        <v>0110705833</v>
      </c>
      <c r="C129" t="s">
        <v>4330</v>
      </c>
      <c r="D129" t="str">
        <f>IFERROR('All Plates'!K111,"Not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7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purity*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Plates'!A112</f>
        <v>P2_B03</v>
      </c>
      <c r="B130" s="5" t="str">
        <f>'All Plates'!J112</f>
        <v>0110705834</v>
      </c>
      <c r="C130" t="s">
        <v>4331</v>
      </c>
      <c r="D130" t="str">
        <f>IFERROR('All Plates'!K112,"Not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7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high purity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Plates'!A113</f>
        <v>P2_B04</v>
      </c>
      <c r="B131" s="5" t="str">
        <f>'All Plates'!J113</f>
        <v>0110705835</v>
      </c>
      <c r="C131" t="s">
        <v>4332</v>
      </c>
      <c r="D131" t="str">
        <f>IFERROR('All Plates'!K113,"Not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7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high purity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Plates'!A114</f>
        <v>P2_B05</v>
      </c>
      <c r="B132" s="5" t="str">
        <f>'All Plates'!J114</f>
        <v>0110705836</v>
      </c>
      <c r="C132" t="s">
        <v>4333</v>
      </c>
      <c r="D132" t="str">
        <f>IFERROR('All Plates'!K114,"Not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7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Plates'!A115</f>
        <v>P2_B06</v>
      </c>
      <c r="B133" s="5" t="str">
        <f>'All Plates'!J115</f>
        <v>0110705837</v>
      </c>
      <c r="C133" t="s">
        <v>4334</v>
      </c>
      <c r="D133" t="str">
        <f>IFERROR('All Plates'!K115,"Not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7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very high purity*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Plates'!A116</f>
        <v>P2_B07</v>
      </c>
      <c r="B134" s="5" t="str">
        <f>'All Plates'!J116</f>
        <v>0110705838</v>
      </c>
      <c r="C134" t="s">
        <v>4335</v>
      </c>
      <c r="D134" t="str">
        <f>IFERROR('All Plates'!K116,"Not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7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Inconsistent Expert</v>
      </c>
      <c r="O134" t="str">
        <f>VLOOKUP(A134,'All Plates'!A:K,7,0)</f>
        <v>low solubility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Plates'!A117</f>
        <v>P2_B08</v>
      </c>
      <c r="B135" s="5" t="str">
        <f>'All Plates'!J117</f>
        <v>0110705839</v>
      </c>
      <c r="C135" t="s">
        <v>4336</v>
      </c>
      <c r="D135" t="str">
        <f>IFERROR('All Plates'!K117,"Not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7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high purity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Plates'!A118</f>
        <v>P2_B09</v>
      </c>
      <c r="B136" s="5" t="str">
        <f>'All Plates'!J118</f>
        <v>0110705840</v>
      </c>
      <c r="C136" t="s">
        <v>4337</v>
      </c>
      <c r="D136" t="str">
        <f>IFERROR('All Plates'!K118,"Not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7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Plates'!A119</f>
        <v>P2_B10</v>
      </c>
      <c r="B137" s="5" t="str">
        <f>'All Plates'!J119</f>
        <v>0110705841</v>
      </c>
      <c r="C137" t="s">
        <v>4338</v>
      </c>
      <c r="D137" t="str">
        <f>IFERROR('All Plates'!K119,"Not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7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medium purity*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Plates'!A120</f>
        <v>P2_B11</v>
      </c>
      <c r="B138" s="5" t="str">
        <f>'All Plates'!J120</f>
        <v>0110705842</v>
      </c>
      <c r="C138" t="s">
        <v>4339</v>
      </c>
      <c r="D138" t="str">
        <f>IFERROR('All Plates'!K120,"Not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7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high purity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Plates'!A121</f>
        <v>P2_B12</v>
      </c>
      <c r="B139" s="5" t="str">
        <f>'All Plates'!J121</f>
        <v>0110705843</v>
      </c>
      <c r="C139" t="s">
        <v>4340</v>
      </c>
      <c r="D139" t="str">
        <f>IFERROR('All Plates'!K121,"Not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7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addtional signals or too few signals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Plates'!A122</f>
        <v>P2_C01</v>
      </c>
      <c r="B140" s="5" t="str">
        <f>'All Plates'!J122</f>
        <v>0110705831</v>
      </c>
      <c r="C140" t="s">
        <v>4341</v>
      </c>
      <c r="D140" t="str">
        <f>IFERROR('All Plates'!K122,"Not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7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Plates'!A123</f>
        <v>P2_C02</v>
      </c>
      <c r="B141" s="5" t="str">
        <f>'All Plates'!J123</f>
        <v>0110705830</v>
      </c>
      <c r="C141" t="s">
        <v>4342</v>
      </c>
      <c r="D141" t="str">
        <f>IFERROR('All Plates'!K123,"Not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7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addtional signals or too few signals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Plates'!A124</f>
        <v>P2_C03</v>
      </c>
      <c r="B142" s="5" t="str">
        <f>'All Plates'!J124</f>
        <v>0110705829</v>
      </c>
      <c r="C142" t="s">
        <v>4343</v>
      </c>
      <c r="D142" t="str">
        <f>IFERROR('All Plates'!K124,"Not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7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medium purity*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Plates'!A125</f>
        <v>P2_C04</v>
      </c>
      <c r="B143" s="5" t="str">
        <f>'All Plates'!J125</f>
        <v>0110705828</v>
      </c>
      <c r="C143" t="s">
        <v>4344</v>
      </c>
      <c r="D143" t="str">
        <f>IFERROR('All Plates'!K125,"Not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7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Plates'!A126</f>
        <v>P2_C05</v>
      </c>
      <c r="B144" s="5" t="str">
        <f>'All Plates'!J126</f>
        <v>0110705827</v>
      </c>
      <c r="C144" t="s">
        <v>4345</v>
      </c>
      <c r="D144" t="str">
        <f>IFERROR('All Plates'!K126,"Not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7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Inconsistent Expert</v>
      </c>
      <c r="O144" t="str">
        <f>VLOOKUP(A144,'All Plates'!A:K,7,0)</f>
        <v>addtional signals or too few signals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Plates'!A127</f>
        <v>P2_C06</v>
      </c>
      <c r="B145" s="5" t="str">
        <f>'All Plates'!J127</f>
        <v>0110705826</v>
      </c>
      <c r="C145" t="s">
        <v>4346</v>
      </c>
      <c r="D145" t="str">
        <f>IFERROR('All Plates'!K127,"Not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7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Plates'!A128</f>
        <v>P2_C07</v>
      </c>
      <c r="B146" s="5" t="str">
        <f>'All Plates'!J128</f>
        <v>0110705825</v>
      </c>
      <c r="C146" t="s">
        <v>4347</v>
      </c>
      <c r="D146" t="str">
        <f>IFERROR('All Plates'!K128,"Not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7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Plates'!A129</f>
        <v>P2_C08</v>
      </c>
      <c r="B147" s="5" t="str">
        <f>'All Plates'!J129</f>
        <v>0110705824</v>
      </c>
      <c r="C147" t="s">
        <v>4348</v>
      </c>
      <c r="D147" t="str">
        <f>IFERROR('All Plates'!K129,"Not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7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Inconsistent Expert</v>
      </c>
      <c r="O147" t="str">
        <f>VLOOKUP(A147,'All Plates'!A:K,7,0)</f>
        <v>low solubility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Plates'!A130</f>
        <v>P2_C09</v>
      </c>
      <c r="B148" s="5" t="str">
        <f>'All Plates'!J130</f>
        <v>0110705823</v>
      </c>
      <c r="C148" t="s">
        <v>4349</v>
      </c>
      <c r="D148" t="str">
        <f>IFERROR('All Plates'!K130,"Not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7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medium purity*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Plates'!A131</f>
        <v>P2_C10</v>
      </c>
      <c r="B149" s="5" t="str">
        <f>'All Plates'!J131</f>
        <v>0110705822</v>
      </c>
      <c r="C149" t="s">
        <v>4350</v>
      </c>
      <c r="D149" t="str">
        <f>IFERROR('All Plates'!K131,"Not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7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Plates'!A132</f>
        <v>P2_C11</v>
      </c>
      <c r="B150" s="5" t="str">
        <f>'All Plates'!J132</f>
        <v>0110705821</v>
      </c>
      <c r="C150" t="s">
        <v>4351</v>
      </c>
      <c r="D150" t="str">
        <f>IFERROR('All Plates'!K132,"Not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7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Inconsistent Expert</v>
      </c>
      <c r="O150" t="str">
        <f>VLOOKUP(A150,'All Plates'!A:K,7,0)</f>
        <v>low solubility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Plates'!A134</f>
        <v>P2_D01</v>
      </c>
      <c r="B151" s="5" t="str">
        <f>'All Plates'!J134</f>
        <v>0110705808</v>
      </c>
      <c r="C151" t="s">
        <v>4353</v>
      </c>
      <c r="D151" t="str">
        <f>IFERROR('All Plates'!K134,"Not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7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very high purity*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Plates'!A135</f>
        <v>P2_D02</v>
      </c>
      <c r="B152" s="5" t="str">
        <f>'All Plates'!J135</f>
        <v>0110705809</v>
      </c>
      <c r="C152" t="s">
        <v>4354</v>
      </c>
      <c r="D152" t="str">
        <f>IFERROR('All Plates'!K135,"Not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7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Plates'!A136</f>
        <v>P2_D03</v>
      </c>
      <c r="B153" s="5" t="str">
        <f>'All Plates'!J136</f>
        <v>0110705810</v>
      </c>
      <c r="C153" t="s">
        <v>4355</v>
      </c>
      <c r="D153" t="str">
        <f>IFERROR('All Plates'!K136,"Not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7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Plates'!A138</f>
        <v>P2_D05</v>
      </c>
      <c r="B154" s="5" t="str">
        <f>'All Plates'!J138</f>
        <v>0110705812</v>
      </c>
      <c r="C154" t="s">
        <v>4357</v>
      </c>
      <c r="D154" t="str">
        <f>IFERROR('All Plates'!K138,"Not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7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purity*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Plates'!A139</f>
        <v>P2_D06</v>
      </c>
      <c r="B155" s="5" t="str">
        <f>'All Plates'!J139</f>
        <v>0110705813</v>
      </c>
      <c r="C155" t="s">
        <v>4358</v>
      </c>
      <c r="D155" t="str">
        <f>IFERROR('All Plates'!K139,"Not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7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purity*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Plates'!A140</f>
        <v>P2_D07</v>
      </c>
      <c r="B156" s="5" t="str">
        <f>'All Plates'!J140</f>
        <v>0110705814</v>
      </c>
      <c r="C156" t="s">
        <v>4359</v>
      </c>
      <c r="D156" t="str">
        <f>IFERROR('All Plates'!K140,"Not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7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Plates'!A141</f>
        <v>P2_D08</v>
      </c>
      <c r="B157" s="5" t="str">
        <f>'All Plates'!J141</f>
        <v>0110705815</v>
      </c>
      <c r="C157" t="s">
        <v>4360</v>
      </c>
      <c r="D157" t="str">
        <f>IFERROR('All Plates'!K141,"Not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7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Inconsistent Expert</v>
      </c>
      <c r="O157" t="str">
        <f>VLOOKUP(A157,'All Plates'!A:K,7,0)</f>
        <v>low solubility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Plates'!A142</f>
        <v>P2_D09</v>
      </c>
      <c r="B158" s="5" t="str">
        <f>'All Plates'!J142</f>
        <v>0110705239</v>
      </c>
      <c r="C158" t="s">
        <v>4361</v>
      </c>
      <c r="D158" t="str">
        <f>IFERROR('All Plates'!K142,"Not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7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Plates'!A143</f>
        <v>P2_D10</v>
      </c>
      <c r="B159" s="5" t="str">
        <f>'All Plates'!J143</f>
        <v>0110705817</v>
      </c>
      <c r="C159" t="s">
        <v>4362</v>
      </c>
      <c r="D159" t="str">
        <f>IFERROR('All Plates'!K143,"Not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7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Inconsistent Expert</v>
      </c>
      <c r="O159" t="str">
        <f>VLOOKUP(A159,'All Plates'!A:K,7,0)</f>
        <v>addtional signals or too few signals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Plates'!A144</f>
        <v>P2_D11</v>
      </c>
      <c r="B160" s="5" t="str">
        <f>'All Plates'!J144</f>
        <v>0110705818</v>
      </c>
      <c r="C160" t="s">
        <v>4363</v>
      </c>
      <c r="D160" t="str">
        <f>IFERROR('All Plates'!K144,"Not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7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Plates'!A145</f>
        <v>P2_D12</v>
      </c>
      <c r="B161" s="5" t="str">
        <f>'All Plates'!J145</f>
        <v>0110705245</v>
      </c>
      <c r="C161" t="s">
        <v>4364</v>
      </c>
      <c r="D161" t="str">
        <f>IFERROR('All Plates'!K145,"Not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7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medium purity*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Plates'!A146</f>
        <v>P2_E01</v>
      </c>
      <c r="B162" s="5" t="str">
        <f>'All Plates'!J146</f>
        <v>0110705807</v>
      </c>
      <c r="C162" t="s">
        <v>4365</v>
      </c>
      <c r="D162" t="str">
        <f>IFERROR('All Plates'!K146,"Not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7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purity*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Plates'!A147</f>
        <v>P2_E02</v>
      </c>
      <c r="B163" s="5" t="str">
        <f>'All Plates'!J147</f>
        <v>0110705806</v>
      </c>
      <c r="C163" t="s">
        <v>4366</v>
      </c>
      <c r="D163" t="str">
        <f>IFERROR('All Plates'!K147,"Not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7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Inconsistent Expert</v>
      </c>
      <c r="O163" t="str">
        <f>VLOOKUP(A163,'All Plates'!A:K,7,0)</f>
        <v>low solubility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Plates'!A148</f>
        <v>P2_E03</v>
      </c>
      <c r="B164" s="5" t="str">
        <f>'All Plates'!J148</f>
        <v>0110705805</v>
      </c>
      <c r="C164" t="s">
        <v>4367</v>
      </c>
      <c r="D164" t="str">
        <f>IFERROR('All Plates'!K148,"Not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7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high purity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Plates'!A149</f>
        <v>P2_E04</v>
      </c>
      <c r="B165" s="5" t="str">
        <f>'All Plates'!J149</f>
        <v>0110705804</v>
      </c>
      <c r="C165" t="s">
        <v>4368</v>
      </c>
      <c r="D165" t="str">
        <f>IFERROR('All Plates'!K149,"Not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7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high purity*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Plates'!A150</f>
        <v>P2_E05</v>
      </c>
      <c r="B166" s="5" t="str">
        <f>'All Plates'!J150</f>
        <v>0110705803</v>
      </c>
      <c r="C166" t="s">
        <v>4369</v>
      </c>
      <c r="D166" t="str">
        <f>IFERROR('All Plates'!K150,"Not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7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purity*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Plates'!A151</f>
        <v>P2_E06</v>
      </c>
      <c r="B167" s="5" t="str">
        <f>'All Plates'!J151</f>
        <v>0110705802</v>
      </c>
      <c r="C167" t="s">
        <v>4370</v>
      </c>
      <c r="D167" t="str">
        <f>IFERROR('All Plates'!K151,"Not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7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medium purity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Plates'!A152</f>
        <v>P2_E07</v>
      </c>
      <c r="B168" s="5" t="str">
        <f>'All Plates'!J152</f>
        <v>0110705801</v>
      </c>
      <c r="C168" t="s">
        <v>4371</v>
      </c>
      <c r="D168" t="str">
        <f>IFERROR('All Plates'!K152,"Not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7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Inconsistent Expert</v>
      </c>
      <c r="O168" t="str">
        <f>VLOOKUP(A168,'All Plates'!A:K,7,0)</f>
        <v>low solubility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Plates'!A153</f>
        <v>P2_E08</v>
      </c>
      <c r="B169" s="5" t="str">
        <f>'All Plates'!J153</f>
        <v>0110705800</v>
      </c>
      <c r="C169" t="s">
        <v>4372</v>
      </c>
      <c r="D169" t="str">
        <f>IFERROR('All Plates'!K153,"Not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7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Plates'!A154</f>
        <v>P2_E09</v>
      </c>
      <c r="B170" s="5" t="str">
        <f>'All Plates'!J154</f>
        <v>0110705799</v>
      </c>
      <c r="C170" t="s">
        <v>4373</v>
      </c>
      <c r="D170" t="str">
        <f>IFERROR('All Plates'!K154,"Not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7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Plates'!A155</f>
        <v>P2_E10</v>
      </c>
      <c r="B171" s="5" t="str">
        <f>'All Plates'!J155</f>
        <v>0110705798</v>
      </c>
      <c r="C171" t="s">
        <v>4374</v>
      </c>
      <c r="D171" t="str">
        <f>IFERROR('All Plates'!K155,"Not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7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high purity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Plates'!A156</f>
        <v>P2_E11</v>
      </c>
      <c r="B172" s="5" t="str">
        <f>'All Plates'!J156</f>
        <v>0110705797</v>
      </c>
      <c r="C172" t="s">
        <v>4375</v>
      </c>
      <c r="D172" t="str">
        <f>IFERROR('All Plates'!K156,"Not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7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medium purity*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Plates'!A157</f>
        <v>P2_E12</v>
      </c>
      <c r="B173" s="5" t="str">
        <f>'All Plates'!J157</f>
        <v>0110705242</v>
      </c>
      <c r="C173" t="s">
        <v>4376</v>
      </c>
      <c r="D173" t="str">
        <f>IFERROR('All Plates'!K157,"Not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7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medium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Plates'!A158</f>
        <v>P2_F01</v>
      </c>
      <c r="B174" s="5" t="str">
        <f>'All Plates'!J158</f>
        <v>0110705784</v>
      </c>
      <c r="C174" t="s">
        <v>4377</v>
      </c>
      <c r="D174" t="str">
        <f>IFERROR('All Plates'!K158,"Not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7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medium purity*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Plates'!A159</f>
        <v>P2_F02</v>
      </c>
      <c r="B175" s="5" t="str">
        <f>'All Plates'!J159</f>
        <v>0110705785</v>
      </c>
      <c r="C175" t="s">
        <v>4378</v>
      </c>
      <c r="D175" t="str">
        <f>IFERROR('All Plates'!K159,"Not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7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high purity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Plates'!A160</f>
        <v>P2_F03</v>
      </c>
      <c r="B176" s="5" t="str">
        <f>'All Plates'!J160</f>
        <v>0110705786</v>
      </c>
      <c r="C176" t="s">
        <v>4379</v>
      </c>
      <c r="D176" t="str">
        <f>IFERROR('All Plates'!K160,"Not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7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Plates'!A161</f>
        <v>P2_F04</v>
      </c>
      <c r="B177" s="5" t="str">
        <f>'All Plates'!J161</f>
        <v>0110705787</v>
      </c>
      <c r="C177" t="s">
        <v>4380</v>
      </c>
      <c r="D177" t="str">
        <f>IFERROR('All Plates'!K161,"Not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7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Plates'!A162</f>
        <v>P2_F05</v>
      </c>
      <c r="B178" s="5" t="str">
        <f>'All Plates'!J162</f>
        <v>0110705788</v>
      </c>
      <c r="C178" t="s">
        <v>4381</v>
      </c>
      <c r="D178" t="str">
        <f>IFERROR('All Plates'!K162,"Not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7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Inconsistent Expert</v>
      </c>
      <c r="O178" t="str">
        <f>VLOOKUP(A178,'All Plates'!A:K,7,0)</f>
        <v>low solubility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Plates'!A163</f>
        <v>P2_F06</v>
      </c>
      <c r="B179" s="5" t="str">
        <f>'All Plates'!J163</f>
        <v>0110705789</v>
      </c>
      <c r="C179" t="s">
        <v>4382</v>
      </c>
      <c r="D179" t="str">
        <f>IFERROR('All Plates'!K163,"Not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7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Plates'!A164</f>
        <v>P2_F07</v>
      </c>
      <c r="B180" s="5" t="str">
        <f>'All Plates'!J164</f>
        <v>0110705790</v>
      </c>
      <c r="C180" t="s">
        <v>4383</v>
      </c>
      <c r="D180" t="str">
        <f>IFERROR('All Plates'!K164,"Not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7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medium purity*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Plates'!A165</f>
        <v>P2_F08</v>
      </c>
      <c r="B181" s="5" t="str">
        <f>'All Plates'!J165</f>
        <v>0110705791</v>
      </c>
      <c r="C181" t="s">
        <v>4384</v>
      </c>
      <c r="D181" t="str">
        <f>IFERROR('All Plates'!K165,"Not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7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high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Plates'!A166</f>
        <v>P2_F09</v>
      </c>
      <c r="B182" s="5" t="str">
        <f>'All Plates'!J166</f>
        <v>0110705792</v>
      </c>
      <c r="C182" t="s">
        <v>4385</v>
      </c>
      <c r="D182" t="str">
        <f>IFERROR('All Plates'!K166,"Not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7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medium purity*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Plates'!A167</f>
        <v>P2_F10</v>
      </c>
      <c r="B183" s="5" t="str">
        <f>'All Plates'!J167</f>
        <v>0110705793</v>
      </c>
      <c r="C183" t="s">
        <v>4386</v>
      </c>
      <c r="D183" t="str">
        <f>IFERROR('All Plates'!K167,"Not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7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very high purity*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Plates'!A168</f>
        <v>P2_F11</v>
      </c>
      <c r="B184" s="5" t="str">
        <f>'All Plates'!J168</f>
        <v>0110705794</v>
      </c>
      <c r="C184" t="s">
        <v>4387</v>
      </c>
      <c r="D184" t="str">
        <f>IFERROR('All Plates'!K168,"Not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7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medium purity*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Plates'!A169</f>
        <v>P2_F12</v>
      </c>
      <c r="B185" s="5" t="str">
        <f>'All Plates'!J169</f>
        <v>0110705795</v>
      </c>
      <c r="C185" t="s">
        <v>4388</v>
      </c>
      <c r="D185" t="str">
        <f>IFERROR('All Plates'!K169,"Not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7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purity*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Plates'!A170</f>
        <v>P2_G01</v>
      </c>
      <c r="B186" s="5" t="str">
        <f>'All Plates'!J170</f>
        <v>0110705783</v>
      </c>
      <c r="C186" t="s">
        <v>4389</v>
      </c>
      <c r="D186" t="str">
        <f>IFERROR('All Plates'!K170,"Not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7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addtional signals or too few signals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Plates'!A171</f>
        <v>P2_G02</v>
      </c>
      <c r="B187" s="5" t="str">
        <f>'All Plates'!J171</f>
        <v>0110705782</v>
      </c>
      <c r="C187" t="s">
        <v>4390</v>
      </c>
      <c r="D187" t="str">
        <f>IFERROR('All Plates'!K171,"Not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7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Plates'!A172</f>
        <v>P2_G03</v>
      </c>
      <c r="B188" s="5" t="str">
        <f>'All Plates'!J172</f>
        <v>0110705781</v>
      </c>
      <c r="C188" t="s">
        <v>4391</v>
      </c>
      <c r="D188" t="str">
        <f>IFERROR('All Plates'!K172,"Not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7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Plates'!A173</f>
        <v>P2_G04</v>
      </c>
      <c r="B189" s="5" t="str">
        <f>'All Plates'!J173</f>
        <v>0110705780</v>
      </c>
      <c r="C189" t="s">
        <v>4392</v>
      </c>
      <c r="D189" t="str">
        <f>IFERROR('All Plates'!K173,"Not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7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medium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Plates'!A174</f>
        <v>P2_G05</v>
      </c>
      <c r="B190" s="5" t="str">
        <f>'All Plates'!J174</f>
        <v>0110705779</v>
      </c>
      <c r="C190" t="s">
        <v>4393</v>
      </c>
      <c r="D190" t="str">
        <f>IFERROR('All Plates'!K174,"Not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7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addtional signals or too few signals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Plates'!A175</f>
        <v>P2_G06</v>
      </c>
      <c r="B191" s="5" t="str">
        <f>'All Plates'!J175</f>
        <v>0110705778</v>
      </c>
      <c r="C191" t="s">
        <v>4394</v>
      </c>
      <c r="D191" t="str">
        <f>IFERROR('All Plates'!K175,"Not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7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Plates'!A176</f>
        <v>P2_G07</v>
      </c>
      <c r="B192" s="5" t="str">
        <f>'All Plates'!J176</f>
        <v>0110705777</v>
      </c>
      <c r="C192" t="s">
        <v>4395</v>
      </c>
      <c r="D192" t="str">
        <f>IFERROR('All Plates'!K176,"Not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7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high purity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Plates'!A178</f>
        <v>P2_G09</v>
      </c>
      <c r="B193" s="5" t="str">
        <f>'All Plates'!J178</f>
        <v>0110705775</v>
      </c>
      <c r="C193" t="s">
        <v>4397</v>
      </c>
      <c r="D193" t="str">
        <f>IFERROR('All Plates'!K178,"Not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7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purity*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Plates'!A179</f>
        <v>P2_G10</v>
      </c>
      <c r="B194" s="5" t="str">
        <f>'All Plates'!J179</f>
        <v>0110705774</v>
      </c>
      <c r="C194" t="s">
        <v>4398</v>
      </c>
      <c r="D194" t="str">
        <f>IFERROR('All Plates'!K179,"Not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7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Inconsistent Expert</v>
      </c>
      <c r="O194" t="str">
        <f>VLOOKUP(A194,'All Plates'!A:K,7,0)</f>
        <v>low solubility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Plates'!A180</f>
        <v>P2_G11</v>
      </c>
      <c r="B195" s="5" t="str">
        <f>'All Plates'!J180</f>
        <v>0110705773</v>
      </c>
      <c r="C195" t="s">
        <v>4399</v>
      </c>
      <c r="D195" t="str">
        <f>IFERROR('All Plates'!K180,"Not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7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purity*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Plates'!A181</f>
        <v>P2_G12</v>
      </c>
      <c r="B196" s="5" t="str">
        <f>'All Plates'!J181</f>
        <v>0110705772</v>
      </c>
      <c r="C196" t="s">
        <v>4400</v>
      </c>
      <c r="D196" t="str">
        <f>IFERROR('All Plates'!K181,"Not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7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high purity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Plates'!A182</f>
        <v>P2_H01</v>
      </c>
      <c r="B197" s="5" t="str">
        <f>'All Plates'!J182</f>
        <v>0110705760</v>
      </c>
      <c r="C197" t="s">
        <v>4401</v>
      </c>
      <c r="D197" t="str">
        <f>IFERROR('All Plates'!K182,"Not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7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Plates'!A183</f>
        <v>P2_H02</v>
      </c>
      <c r="B198" s="5" t="str">
        <f>'All Plates'!J183</f>
        <v>0110705761</v>
      </c>
      <c r="C198" t="s">
        <v>4402</v>
      </c>
      <c r="D198" t="str">
        <f>IFERROR('All Plates'!K183,"Not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7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medium purity*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Plates'!A184</f>
        <v>P2_H03</v>
      </c>
      <c r="B199" s="5" t="str">
        <f>'All Plates'!J184</f>
        <v>0110705762</v>
      </c>
      <c r="C199" t="s">
        <v>4403</v>
      </c>
      <c r="D199" t="str">
        <f>IFERROR('All Plates'!K184,"Not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7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Plates'!A185</f>
        <v>P2_H04</v>
      </c>
      <c r="B200" s="5" t="str">
        <f>'All Plates'!J185</f>
        <v>0110705763</v>
      </c>
      <c r="C200" t="s">
        <v>4404</v>
      </c>
      <c r="D200" t="str">
        <f>IFERROR('All Plates'!K185,"Not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7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medium purity*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Plates'!A186</f>
        <v>P2_H05</v>
      </c>
      <c r="B201" s="5" t="str">
        <f>'All Plates'!J186</f>
        <v>0110705764</v>
      </c>
      <c r="C201" t="s">
        <v>4405</v>
      </c>
      <c r="D201" t="str">
        <f>IFERROR('All Plates'!K186,"Not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7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high purity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Plates'!A187</f>
        <v>P2_H06</v>
      </c>
      <c r="B202" s="5" t="str">
        <f>'All Plates'!J187</f>
        <v>0110705765</v>
      </c>
      <c r="C202" t="s">
        <v>4406</v>
      </c>
      <c r="D202" t="str">
        <f>IFERROR('All Plates'!K187,"Not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7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high purity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Plates'!A188</f>
        <v>P2_H07</v>
      </c>
      <c r="B203" s="5" t="str">
        <f>'All Plates'!J188</f>
        <v>0110705243</v>
      </c>
      <c r="C203" t="s">
        <v>4407</v>
      </c>
      <c r="D203" t="str">
        <f>IFERROR('All Plates'!K188,"Not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7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high purity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Plates'!A189</f>
        <v>P2_H08</v>
      </c>
      <c r="B204" s="5" t="str">
        <f>'All Plates'!J189</f>
        <v>0110705767</v>
      </c>
      <c r="C204" t="s">
        <v>4408</v>
      </c>
      <c r="D204" t="str">
        <f>IFERROR('All Plates'!K189,"Not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7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medium purity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Plates'!A190</f>
        <v>P2_H09</v>
      </c>
      <c r="B205" s="5" t="str">
        <f>'All Plates'!J190</f>
        <v>0110705768</v>
      </c>
      <c r="C205" t="s">
        <v>4409</v>
      </c>
      <c r="D205" t="str">
        <f>IFERROR('All Plates'!K190,"Not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7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medium purity*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Plates'!A191</f>
        <v>P2_H10</v>
      </c>
      <c r="B206" s="5" t="str">
        <f>'All Plates'!J191</f>
        <v>0110705221</v>
      </c>
      <c r="C206" t="s">
        <v>4410</v>
      </c>
      <c r="D206" t="str">
        <f>IFERROR('All Plates'!K191,"Not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7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addtional signals or too few signals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Plates'!A192</f>
        <v>P2_H11</v>
      </c>
      <c r="B207" s="5" t="str">
        <f>'All Plates'!J192</f>
        <v>0110705770</v>
      </c>
      <c r="C207" t="s">
        <v>4411</v>
      </c>
      <c r="D207" t="str">
        <f>IFERROR('All Plates'!K192,"Not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7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high purity*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Plates'!A193</f>
        <v>P2_H12</v>
      </c>
      <c r="B208" s="5" t="str">
        <f>'All Plates'!J193</f>
        <v>0110705771</v>
      </c>
      <c r="C208" t="s">
        <v>4412</v>
      </c>
      <c r="D208" t="str">
        <f>IFERROR('All Plates'!K193,"Not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7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medium purity*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Plates'!A194</f>
        <v>P3_A01</v>
      </c>
      <c r="B209" s="5" t="str">
        <f>'All Plates'!J194</f>
        <v>0110706047</v>
      </c>
      <c r="C209" t="s">
        <v>4413</v>
      </c>
      <c r="D209" t="str">
        <f>IFERROR('All Plates'!K194,"Not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7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very high purity*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Plates'!A195</f>
        <v>P3_A02</v>
      </c>
      <c r="B210" s="5" t="str">
        <f>'All Plates'!J195</f>
        <v>0110706046</v>
      </c>
      <c r="C210" t="s">
        <v>4414</v>
      </c>
      <c r="D210" t="str">
        <f>IFERROR('All Plates'!K195,"Not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7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Plates'!A196</f>
        <v>P3_A03</v>
      </c>
      <c r="B211" s="5" t="str">
        <f>'All Plates'!J196</f>
        <v>0110706045</v>
      </c>
      <c r="C211" t="s">
        <v>4415</v>
      </c>
      <c r="D211" t="str">
        <f>IFERROR('All Plates'!K196,"Not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7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high purity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Plates'!A197</f>
        <v>P3_A04</v>
      </c>
      <c r="B212" s="5" t="str">
        <f>'All Plates'!J197</f>
        <v>0110706044</v>
      </c>
      <c r="C212" t="s">
        <v>4416</v>
      </c>
      <c r="D212" t="str">
        <f>IFERROR('All Plates'!K197,"Not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7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very high purity*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Plates'!A198</f>
        <v>P3_A05</v>
      </c>
      <c r="B213" s="5" t="str">
        <f>'All Plates'!J198</f>
        <v>0110706043</v>
      </c>
      <c r="C213" t="s">
        <v>4417</v>
      </c>
      <c r="D213" t="str">
        <f>IFERROR('All Plates'!K198,"Not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7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addtional signals or too few signals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Plates'!A199</f>
        <v>P3_A06</v>
      </c>
      <c r="B214" s="5" t="str">
        <f>'All Plates'!J199</f>
        <v>0110706042</v>
      </c>
      <c r="C214" t="s">
        <v>4418</v>
      </c>
      <c r="D214" t="str">
        <f>IFERROR('All Plates'!K199,"Not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7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medium purity*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Plates'!A200</f>
        <v>P3_A07</v>
      </c>
      <c r="B215" s="5" t="str">
        <f>'All Plates'!J200</f>
        <v>0110706041</v>
      </c>
      <c r="C215" t="s">
        <v>4419</v>
      </c>
      <c r="D215" t="str">
        <f>IFERROR('All Plates'!K200,"Not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7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very high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Plates'!A201</f>
        <v>P3_A08</v>
      </c>
      <c r="B216" s="5" t="str">
        <f>'All Plates'!J201</f>
        <v>0110706040</v>
      </c>
      <c r="C216" t="s">
        <v>4420</v>
      </c>
      <c r="D216" t="str">
        <f>IFERROR('All Plates'!K201,"Not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7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Inconsistent Expert</v>
      </c>
      <c r="O216" t="str">
        <f>VLOOKUP(A216,'All Plates'!A:K,7,0)</f>
        <v>addtional signals or too few signals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Plates'!A202</f>
        <v>P3_A09</v>
      </c>
      <c r="B217" s="5" t="str">
        <f>'All Plates'!J202</f>
        <v>0110706039</v>
      </c>
      <c r="C217" t="s">
        <v>4421</v>
      </c>
      <c r="D217" t="str">
        <f>IFERROR('All Plates'!K202,"Not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7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very high purity*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Plates'!A203</f>
        <v>P3_A10</v>
      </c>
      <c r="B218" s="5" t="str">
        <f>'All Plates'!J203</f>
        <v>0110706038</v>
      </c>
      <c r="C218" t="s">
        <v>4422</v>
      </c>
      <c r="D218" t="str">
        <f>IFERROR('All Plates'!K203,"Not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7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medium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Plates'!A204</f>
        <v>P3_A11</v>
      </c>
      <c r="B219" s="5" t="str">
        <f>'All Plates'!J204</f>
        <v>0110706037</v>
      </c>
      <c r="C219" t="s">
        <v>4423</v>
      </c>
      <c r="D219" t="str">
        <f>IFERROR('All Plates'!K204,"Not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7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purity*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Plates'!A205</f>
        <v>P3_A12</v>
      </c>
      <c r="B220" s="5" t="str">
        <f>'All Plates'!J205</f>
        <v>0110706036</v>
      </c>
      <c r="C220" t="s">
        <v>4424</v>
      </c>
      <c r="D220" t="str">
        <f>IFERROR('All Plates'!K205,"Not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7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Plates'!A206</f>
        <v>P3_B01</v>
      </c>
      <c r="B221" s="5" t="str">
        <f>'All Plates'!J206</f>
        <v>0110706024</v>
      </c>
      <c r="C221" t="s">
        <v>4425</v>
      </c>
      <c r="D221" t="str">
        <f>IFERROR('All Plates'!K206,"Not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7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addtional signals or too few signals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Plates'!A207</f>
        <v>P3_B02</v>
      </c>
      <c r="B222" s="5" t="str">
        <f>'All Plates'!J207</f>
        <v>0110706025</v>
      </c>
      <c r="C222" t="s">
        <v>4426</v>
      </c>
      <c r="D222" t="str">
        <f>IFERROR('All Plates'!K207,"Not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7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Plates'!A208</f>
        <v>P3_B03</v>
      </c>
      <c r="B223" s="5" t="str">
        <f>'All Plates'!J208</f>
        <v>0110706026</v>
      </c>
      <c r="C223" t="s">
        <v>4427</v>
      </c>
      <c r="D223" t="str">
        <f>IFERROR('All Plates'!K208,"Not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7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Inconsistent Expert</v>
      </c>
      <c r="O223" t="str">
        <f>VLOOKUP(A223,'All Plates'!A:K,7,0)</f>
        <v>addtional signals or too few signals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Plates'!A209</f>
        <v>P3_B04</v>
      </c>
      <c r="B224" s="5" t="str">
        <f>'All Plates'!J209</f>
        <v>0110706027</v>
      </c>
      <c r="C224" t="s">
        <v>4428</v>
      </c>
      <c r="D224" t="str">
        <f>IFERROR('All Plates'!K209,"Not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7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high purity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Plates'!A210</f>
        <v>P3_B05</v>
      </c>
      <c r="B225" s="5" t="str">
        <f>'All Plates'!J210</f>
        <v>0110706028</v>
      </c>
      <c r="C225" t="s">
        <v>4429</v>
      </c>
      <c r="D225" t="str">
        <f>IFERROR('All Plates'!K210,"Not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7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medium purity*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Plates'!A211</f>
        <v>P3_B06</v>
      </c>
      <c r="B226" s="5" t="str">
        <f>'All Plates'!J211</f>
        <v>0110706029</v>
      </c>
      <c r="C226" t="s">
        <v>4430</v>
      </c>
      <c r="D226" t="str">
        <f>IFERROR('All Plates'!K211,"Not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7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Inconsistent Expert</v>
      </c>
      <c r="O226" t="str">
        <f>VLOOKUP(A226,'All Plates'!A:K,7,0)</f>
        <v>addtional signals or too few signals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Plates'!A212</f>
        <v>P3_B07</v>
      </c>
      <c r="B227" s="5" t="str">
        <f>'All Plates'!J212</f>
        <v>0110705195</v>
      </c>
      <c r="C227" t="s">
        <v>4431</v>
      </c>
      <c r="D227" t="str">
        <f>IFERROR('All Plates'!K212,"Not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7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high purity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Plates'!A213</f>
        <v>P3_B08</v>
      </c>
      <c r="B228" s="5" t="str">
        <f>'All Plates'!J213</f>
        <v>0110706031</v>
      </c>
      <c r="C228" t="s">
        <v>4432</v>
      </c>
      <c r="D228" t="str">
        <f>IFERROR('All Plates'!K213,"Not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7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purity*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Plates'!A214</f>
        <v>P3_B09</v>
      </c>
      <c r="B229" s="5" t="str">
        <f>'All Plates'!J214</f>
        <v>0110706032</v>
      </c>
      <c r="C229" t="s">
        <v>4433</v>
      </c>
      <c r="D229" t="str">
        <f>IFERROR('All Plates'!K214,"Not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7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Plates'!A215</f>
        <v>P3_B10</v>
      </c>
      <c r="B230" s="5" t="str">
        <f>'All Plates'!J215</f>
        <v>0110706033</v>
      </c>
      <c r="C230" t="s">
        <v>4434</v>
      </c>
      <c r="D230" t="str">
        <f>IFERROR('All Plates'!K215,"Not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7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Plates'!A216</f>
        <v>P3_B11</v>
      </c>
      <c r="B231" s="5" t="str">
        <f>'All Plates'!J216</f>
        <v>0110706034</v>
      </c>
      <c r="C231" t="s">
        <v>4435</v>
      </c>
      <c r="D231" t="str">
        <f>IFERROR('All Plates'!K216,"Not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7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Inconsistent Expert</v>
      </c>
      <c r="O231" t="str">
        <f>VLOOKUP(A231,'All Plates'!A:K,7,0)</f>
        <v>addtional signals or too few signals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Plates'!A217</f>
        <v>P3_B12</v>
      </c>
      <c r="B232" s="5" t="str">
        <f>'All Plates'!J217</f>
        <v>0110706035</v>
      </c>
      <c r="C232" t="s">
        <v>4436</v>
      </c>
      <c r="D232" t="str">
        <f>IFERROR('All Plates'!K217,"Not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7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Plates'!A218</f>
        <v>P3_C01</v>
      </c>
      <c r="B233" s="5" t="str">
        <f>'All Plates'!J218</f>
        <v>0110706023</v>
      </c>
      <c r="C233" t="s">
        <v>4437</v>
      </c>
      <c r="D233" t="str">
        <f>IFERROR('All Plates'!K218,"Not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7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Plates'!A219</f>
        <v>P3_C02</v>
      </c>
      <c r="B234" s="5" t="str">
        <f>'All Plates'!J219</f>
        <v>0110706022</v>
      </c>
      <c r="C234" t="s">
        <v>4438</v>
      </c>
      <c r="D234" t="str">
        <f>IFERROR('All Plates'!K219,"Not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7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Inconsistent Expert</v>
      </c>
      <c r="O234" t="str">
        <f>VLOOKUP(A234,'All Plates'!A:K,7,0)</f>
        <v>addtional signals or too few signals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Plates'!A220</f>
        <v>P3_C03</v>
      </c>
      <c r="B235" s="5" t="str">
        <f>'All Plates'!J220</f>
        <v>0110706021</v>
      </c>
      <c r="C235" t="s">
        <v>4439</v>
      </c>
      <c r="D235" t="str">
        <f>IFERROR('All Plates'!K220,"Not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7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addtional signals or too few signals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Plates'!A221</f>
        <v>P3_C04</v>
      </c>
      <c r="B236" s="5" t="str">
        <f>'All Plates'!J221</f>
        <v>0110706020</v>
      </c>
      <c r="C236" t="s">
        <v>4440</v>
      </c>
      <c r="D236" t="str">
        <f>IFERROR('All Plates'!K221,"Not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7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Inconsistent Expert</v>
      </c>
      <c r="O236" t="str">
        <f>VLOOKUP(A236,'All Plates'!A:K,7,0)</f>
        <v>low solubility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Plates'!A222</f>
        <v>P3_C05</v>
      </c>
      <c r="B237" s="5" t="str">
        <f>'All Plates'!J222</f>
        <v>0110706019</v>
      </c>
      <c r="C237" t="s">
        <v>4441</v>
      </c>
      <c r="D237" t="str">
        <f>IFERROR('All Plates'!K222,"Not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7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high purity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Plates'!A224</f>
        <v>P3_C07</v>
      </c>
      <c r="B238" s="5" t="str">
        <f>'All Plates'!J224</f>
        <v>0110706017</v>
      </c>
      <c r="C238" t="s">
        <v>4443</v>
      </c>
      <c r="D238" t="str">
        <f>IFERROR('All Plates'!K224,"Not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7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medium purity*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Plates'!A225</f>
        <v>P3_C08</v>
      </c>
      <c r="B239" s="5" t="str">
        <f>'All Plates'!J225</f>
        <v>0110706016</v>
      </c>
      <c r="C239" t="s">
        <v>4444</v>
      </c>
      <c r="D239" t="str">
        <f>IFERROR('All Plates'!K225,"Not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7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Inconsistent Expert</v>
      </c>
      <c r="O239" t="str">
        <f>VLOOKUP(A239,'All Plates'!A:K,7,0)</f>
        <v>low solubility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Plates'!A226</f>
        <v>P3_C09</v>
      </c>
      <c r="B240" s="5" t="str">
        <f>'All Plates'!J226</f>
        <v>0110706015</v>
      </c>
      <c r="C240" t="s">
        <v>4445</v>
      </c>
      <c r="D240" t="str">
        <f>IFERROR('All Plates'!K226,"Not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7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Plates'!A227</f>
        <v>P3_C10</v>
      </c>
      <c r="B241" s="5" t="str">
        <f>'All Plates'!J227</f>
        <v>0110706014</v>
      </c>
      <c r="C241" t="s">
        <v>4446</v>
      </c>
      <c r="D241" t="str">
        <f>IFERROR('All Plates'!K227,"Not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7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purity*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Plates'!A228</f>
        <v>P3_C11</v>
      </c>
      <c r="B242" s="5" t="str">
        <f>'All Plates'!J228</f>
        <v>0110706013</v>
      </c>
      <c r="C242" t="s">
        <v>4447</v>
      </c>
      <c r="D242" t="str">
        <f>IFERROR('All Plates'!K228,"Not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7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very high purity*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Plates'!A229</f>
        <v>P3_C12</v>
      </c>
      <c r="B243" s="5" t="str">
        <f>'All Plates'!J229</f>
        <v>0110706012</v>
      </c>
      <c r="C243" t="s">
        <v>4448</v>
      </c>
      <c r="D243" t="str">
        <f>IFERROR('All Plates'!K229,"Not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7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very 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Plates'!A230</f>
        <v>P3_D01</v>
      </c>
      <c r="B244" s="5" t="str">
        <f>'All Plates'!J230</f>
        <v>0110706000</v>
      </c>
      <c r="C244" t="s">
        <v>4449</v>
      </c>
      <c r="D244" t="str">
        <f>IFERROR('All Plates'!K230,"Not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7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Plates'!A231</f>
        <v>P3_D02</v>
      </c>
      <c r="B245" s="5" t="str">
        <f>'All Plates'!J231</f>
        <v>0110706001</v>
      </c>
      <c r="C245" t="s">
        <v>4450</v>
      </c>
      <c r="D245" t="str">
        <f>IFERROR('All Plates'!K231,"Not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7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Plates'!A232</f>
        <v>P3_D03</v>
      </c>
      <c r="B246" s="5" t="str">
        <f>'All Plates'!J232</f>
        <v>0110706002</v>
      </c>
      <c r="C246" t="s">
        <v>4451</v>
      </c>
      <c r="D246" t="str">
        <f>IFERROR('All Plates'!K232,"Not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7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Plates'!A233</f>
        <v>P3_D04</v>
      </c>
      <c r="B247" s="5" t="str">
        <f>'All Plates'!J233</f>
        <v>0110706003</v>
      </c>
      <c r="C247" t="s">
        <v>4452</v>
      </c>
      <c r="D247" t="str">
        <f>IFERROR('All Plates'!K233,"Not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7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very 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Plates'!A234</f>
        <v>P3_D05</v>
      </c>
      <c r="B248" s="5" t="str">
        <f>'All Plates'!J234</f>
        <v>0110706004</v>
      </c>
      <c r="C248" t="s">
        <v>4453</v>
      </c>
      <c r="D248" t="str">
        <f>IFERROR('All Plates'!K234,"Not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7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Inconsistent Expert</v>
      </c>
      <c r="O248" t="str">
        <f>VLOOKUP(A248,'All Plates'!A:K,7,0)</f>
        <v>low solubility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Plates'!A235</f>
        <v>P3_D06</v>
      </c>
      <c r="B249" s="5" t="str">
        <f>'All Plates'!J235</f>
        <v>0110706005</v>
      </c>
      <c r="C249" t="s">
        <v>4454</v>
      </c>
      <c r="D249" t="str">
        <f>IFERROR('All Plates'!K235,"Not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7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medium purity*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Plates'!A236</f>
        <v>P3_D07</v>
      </c>
      <c r="B250" s="5" t="str">
        <f>'All Plates'!J236</f>
        <v>0110706006</v>
      </c>
      <c r="C250" t="s">
        <v>4455</v>
      </c>
      <c r="D250" t="str">
        <f>IFERROR('All Plates'!K236,"Not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7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Plates'!A237</f>
        <v>P3_D08</v>
      </c>
      <c r="B251" s="5" t="str">
        <f>'All Plates'!J237</f>
        <v>0110706007</v>
      </c>
      <c r="C251" t="s">
        <v>4456</v>
      </c>
      <c r="D251" t="str">
        <f>IFERROR('All Plates'!K237,"Not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7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Plates'!A238</f>
        <v>P3_D09</v>
      </c>
      <c r="B252" s="5" t="str">
        <f>'All Plates'!J238</f>
        <v>0110706008</v>
      </c>
      <c r="C252" t="s">
        <v>4457</v>
      </c>
      <c r="D252" t="str">
        <f>IFERROR('All Plates'!K238,"Not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7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Plates'!A239</f>
        <v>P3_D10</v>
      </c>
      <c r="B253" s="5" t="str">
        <f>'All Plates'!J239</f>
        <v>0110706009</v>
      </c>
      <c r="C253" t="s">
        <v>4458</v>
      </c>
      <c r="D253" t="str">
        <f>IFERROR('All Plates'!K239,"Not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7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Plates'!A240</f>
        <v>P3_D11</v>
      </c>
      <c r="B254" s="5" t="str">
        <f>'All Plates'!J240</f>
        <v>0110706010</v>
      </c>
      <c r="C254" t="s">
        <v>4459</v>
      </c>
      <c r="D254" t="str">
        <f>IFERROR('All Plates'!K240,"Not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7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Plates'!A241</f>
        <v>P3_D12</v>
      </c>
      <c r="B255" s="5" t="str">
        <f>'All Plates'!J241</f>
        <v>0110705197</v>
      </c>
      <c r="C255" t="s">
        <v>4460</v>
      </c>
      <c r="D255" t="str">
        <f>IFERROR('All Plates'!K241,"Not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7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Plates'!A242</f>
        <v>P3_E01</v>
      </c>
      <c r="B256" s="5" t="str">
        <f>'All Plates'!J242</f>
        <v>0110705999</v>
      </c>
      <c r="C256" t="s">
        <v>4461</v>
      </c>
      <c r="D256" t="str">
        <f>IFERROR('All Plates'!K242,"Not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7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Plates'!A243</f>
        <v>P3_E02</v>
      </c>
      <c r="B257" s="5" t="str">
        <f>'All Plates'!J243</f>
        <v>0110705998</v>
      </c>
      <c r="C257" t="s">
        <v>4462</v>
      </c>
      <c r="D257" t="str">
        <f>IFERROR('All Plates'!K243,"Not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7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Inconsistent Expert</v>
      </c>
      <c r="O257" t="str">
        <f>VLOOKUP(A257,'All Plates'!A:K,7,0)</f>
        <v>low solubility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Plates'!A244</f>
        <v>P3_E03</v>
      </c>
      <c r="B258" s="5" t="str">
        <f>'All Plates'!J244</f>
        <v>0110705997</v>
      </c>
      <c r="C258" t="s">
        <v>4463</v>
      </c>
      <c r="D258" t="str">
        <f>IFERROR('All Plates'!K244,"Not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7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Plates'!A245</f>
        <v>P3_E04</v>
      </c>
      <c r="B259" s="5" t="str">
        <f>'All Plates'!J245</f>
        <v>0110705996</v>
      </c>
      <c r="C259" t="s">
        <v>4464</v>
      </c>
      <c r="D259" t="str">
        <f>IFERROR('All Plates'!K245,"Not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7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Plates'!A246</f>
        <v>P3_E05</v>
      </c>
      <c r="B260" s="5" t="str">
        <f>'All Plates'!J246</f>
        <v>0110705995</v>
      </c>
      <c r="C260" t="s">
        <v>4465</v>
      </c>
      <c r="D260" t="str">
        <f>IFERROR('All Plates'!K246,"Not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7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purity*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Plates'!A247</f>
        <v>P3_E06</v>
      </c>
      <c r="B261" s="5" t="str">
        <f>'All Plates'!J247</f>
        <v>0110705994</v>
      </c>
      <c r="C261" t="s">
        <v>4466</v>
      </c>
      <c r="D261" t="str">
        <f>IFERROR('All Plates'!K247,"Not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7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Plates'!A248</f>
        <v>P3_E07</v>
      </c>
      <c r="B262" s="5" t="str">
        <f>'All Plates'!J248</f>
        <v>0110705993</v>
      </c>
      <c r="C262" t="s">
        <v>4467</v>
      </c>
      <c r="D262" t="str">
        <f>IFERROR('All Plates'!K248,"Not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7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Inconsistent Expert</v>
      </c>
      <c r="O262" t="str">
        <f>VLOOKUP(A262,'All Plates'!A:K,7,0)</f>
        <v>addtional signals or too few signals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Plates'!A249</f>
        <v>P3_E08</v>
      </c>
      <c r="B263" s="5" t="str">
        <f>'All Plates'!J249</f>
        <v>0110705992</v>
      </c>
      <c r="C263" t="s">
        <v>4468</v>
      </c>
      <c r="D263" t="str">
        <f>IFERROR('All Plates'!K249,"Not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7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medium purity*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Plates'!A250</f>
        <v>P3_E09</v>
      </c>
      <c r="B264" s="5" t="str">
        <f>'All Plates'!J250</f>
        <v>0110705991</v>
      </c>
      <c r="C264" t="s">
        <v>4469</v>
      </c>
      <c r="D264" t="str">
        <f>IFERROR('All Plates'!K250,"Not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7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addtional signals or too few signals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Plates'!A251</f>
        <v>P3_E10</v>
      </c>
      <c r="B265" s="5" t="str">
        <f>'All Plates'!J251</f>
        <v>0110705990</v>
      </c>
      <c r="C265" t="s">
        <v>4470</v>
      </c>
      <c r="D265" t="str">
        <f>IFERROR('All Plates'!K251,"Not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7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purity*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Plates'!A252</f>
        <v>P3_E11</v>
      </c>
      <c r="B266" s="5" t="str">
        <f>'All Plates'!J252</f>
        <v>0110705989</v>
      </c>
      <c r="C266" t="s">
        <v>4471</v>
      </c>
      <c r="D266" t="str">
        <f>IFERROR('All Plates'!K252,"Not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7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Plates'!A253</f>
        <v>P3_E12</v>
      </c>
      <c r="B267" s="5" t="str">
        <f>'All Plates'!J253</f>
        <v>0110705196</v>
      </c>
      <c r="C267" t="s">
        <v>4472</v>
      </c>
      <c r="D267" t="str">
        <f>IFERROR('All Plates'!K253,"Not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7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Plates'!A254</f>
        <v>P3_F01</v>
      </c>
      <c r="B268" s="5" t="str">
        <f>'All Plates'!J254</f>
        <v>0110705976</v>
      </c>
      <c r="C268" t="s">
        <v>4473</v>
      </c>
      <c r="D268" t="str">
        <f>IFERROR('All Plates'!K254,"Not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7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very 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Plates'!A255</f>
        <v>P3_F02</v>
      </c>
      <c r="B269" s="5" t="str">
        <f>'All Plates'!J255</f>
        <v>0110705977</v>
      </c>
      <c r="C269" t="s">
        <v>4474</v>
      </c>
      <c r="D269" t="str">
        <f>IFERROR('All Plates'!K255,"Not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7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Plates'!A256</f>
        <v>P3_F03</v>
      </c>
      <c r="B270" s="5" t="str">
        <f>'All Plates'!J256</f>
        <v>0110705978</v>
      </c>
      <c r="C270" t="s">
        <v>4475</v>
      </c>
      <c r="D270" t="str">
        <f>IFERROR('All Plates'!K256,"Not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7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Plates'!A257</f>
        <v>P3_F04</v>
      </c>
      <c r="B271" s="5" t="str">
        <f>'All Plates'!J257</f>
        <v>0110705979</v>
      </c>
      <c r="C271" t="s">
        <v>4476</v>
      </c>
      <c r="D271" t="str">
        <f>IFERROR('All Plates'!K257,"Not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7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Plates'!A258</f>
        <v>P3_F05</v>
      </c>
      <c r="B272" s="5" t="str">
        <f>'All Plates'!J258</f>
        <v>0110705980</v>
      </c>
      <c r="C272" t="s">
        <v>4477</v>
      </c>
      <c r="D272" t="str">
        <f>IFERROR('All Plates'!K258,"Not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7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Plates'!A259</f>
        <v>P3_F06</v>
      </c>
      <c r="B273" s="5" t="str">
        <f>'All Plates'!J259</f>
        <v>0110705981</v>
      </c>
      <c r="C273" t="s">
        <v>4478</v>
      </c>
      <c r="D273" t="str">
        <f>IFERROR('All Plates'!K259,"Not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7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Plates'!A260</f>
        <v>P3_F07</v>
      </c>
      <c r="B274" s="5" t="str">
        <f>'All Plates'!J260</f>
        <v>0110705982</v>
      </c>
      <c r="C274" t="s">
        <v>4479</v>
      </c>
      <c r="D274" t="str">
        <f>IFERROR('All Plates'!K260,"Not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7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addtional signals or too few signals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Plates'!A261</f>
        <v>P3_F08</v>
      </c>
      <c r="B275" s="5" t="str">
        <f>'All Plates'!J261</f>
        <v>0110705983</v>
      </c>
      <c r="C275" t="s">
        <v>4480</v>
      </c>
      <c r="D275" t="str">
        <f>IFERROR('All Plates'!K261,"Not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7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Plates'!A262</f>
        <v>P3_F09</v>
      </c>
      <c r="B276" s="5" t="str">
        <f>'All Plates'!J262</f>
        <v>0110705984</v>
      </c>
      <c r="C276" t="s">
        <v>4481</v>
      </c>
      <c r="D276" t="str">
        <f>IFERROR('All Plates'!K262,"Not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7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purity*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Plates'!A263</f>
        <v>P3_F10</v>
      </c>
      <c r="B277" s="5" t="str">
        <f>'All Plates'!J263</f>
        <v>0110705985</v>
      </c>
      <c r="C277" t="s">
        <v>4482</v>
      </c>
      <c r="D277" t="str">
        <f>IFERROR('All Plates'!K263,"Not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7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addtional signals or too few signals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Plates'!A264</f>
        <v>P3_F11</v>
      </c>
      <c r="B278" s="5" t="str">
        <f>'All Plates'!J264</f>
        <v>0110705986</v>
      </c>
      <c r="C278" t="s">
        <v>4483</v>
      </c>
      <c r="D278" t="str">
        <f>IFERROR('All Plates'!K264,"Not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7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Inconsistent Expert</v>
      </c>
      <c r="O278" t="str">
        <f>VLOOKUP(A278,'All Plates'!A:K,7,0)</f>
        <v>low solubility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Plates'!A265</f>
        <v>P3_F12</v>
      </c>
      <c r="B279" s="5" t="str">
        <f>'All Plates'!J265</f>
        <v>0110705987</v>
      </c>
      <c r="C279" t="s">
        <v>4484</v>
      </c>
      <c r="D279" t="str">
        <f>IFERROR('All Plates'!K265,"Not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7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Plates'!A266</f>
        <v>P3_G01</v>
      </c>
      <c r="B280" s="5" t="str">
        <f>'All Plates'!J266</f>
        <v>0110705975</v>
      </c>
      <c r="C280" t="s">
        <v>4485</v>
      </c>
      <c r="D280" t="str">
        <f>IFERROR('All Plates'!K266,"Not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7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Inconsistent Expert</v>
      </c>
      <c r="O280" t="str">
        <f>VLOOKUP(A280,'All Plates'!A:K,7,0)</f>
        <v>addtional signals or too few signals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Plates'!A267</f>
        <v>P3_G02</v>
      </c>
      <c r="B281" s="5" t="str">
        <f>'All Plates'!J267</f>
        <v>0110705194</v>
      </c>
      <c r="C281" t="s">
        <v>4486</v>
      </c>
      <c r="D281" t="str">
        <f>IFERROR('All Plates'!K267,"Not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7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Plates'!A268</f>
        <v>P3_G03</v>
      </c>
      <c r="B282" s="5" t="str">
        <f>'All Plates'!J268</f>
        <v>0110705973</v>
      </c>
      <c r="C282" t="s">
        <v>4487</v>
      </c>
      <c r="D282" t="str">
        <f>IFERROR('All Plates'!K268,"Not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7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Plates'!A269</f>
        <v>P3_G04</v>
      </c>
      <c r="B283" s="5" t="str">
        <f>'All Plates'!J269</f>
        <v>0110705972</v>
      </c>
      <c r="C283" t="s">
        <v>4488</v>
      </c>
      <c r="D283" t="str">
        <f>IFERROR('All Plates'!K269,"Not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7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purity*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Plates'!A270</f>
        <v>P3_G05</v>
      </c>
      <c r="B284" s="5" t="str">
        <f>'All Plates'!J270</f>
        <v>0110705971</v>
      </c>
      <c r="C284" t="s">
        <v>4489</v>
      </c>
      <c r="D284" t="str">
        <f>IFERROR('All Plates'!K270,"Not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7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Plates'!A271</f>
        <v>P3_G06</v>
      </c>
      <c r="B285" s="5" t="str">
        <f>'All Plates'!J271</f>
        <v>0110705970</v>
      </c>
      <c r="C285" t="s">
        <v>4490</v>
      </c>
      <c r="D285" t="str">
        <f>IFERROR('All Plates'!K271,"Not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7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Plates'!A272</f>
        <v>P3_G07</v>
      </c>
      <c r="B286" s="5" t="str">
        <f>'All Plates'!J272</f>
        <v>0110705969</v>
      </c>
      <c r="C286" t="s">
        <v>4491</v>
      </c>
      <c r="D286" t="str">
        <f>IFERROR('All Plates'!K272,"Not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7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Plates'!A273</f>
        <v>P3_G08</v>
      </c>
      <c r="B287" s="5" t="str">
        <f>'All Plates'!J273</f>
        <v>0110705968</v>
      </c>
      <c r="C287" t="s">
        <v>4492</v>
      </c>
      <c r="D287" t="str">
        <f>IFERROR('All Plates'!K273,"Not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7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Inconsistent Expert</v>
      </c>
      <c r="O287" t="str">
        <f>VLOOKUP(A287,'All Plates'!A:K,7,0)</f>
        <v>addtional signals or too few signals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Plates'!A274</f>
        <v>P3_G09</v>
      </c>
      <c r="B288" s="5" t="str">
        <f>'All Plates'!J274</f>
        <v>0110705967</v>
      </c>
      <c r="C288" t="s">
        <v>4493</v>
      </c>
      <c r="D288" t="str">
        <f>IFERROR('All Plates'!K274,"Not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7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Plates'!A275</f>
        <v>P3_G10</v>
      </c>
      <c r="B289" s="5" t="str">
        <f>'All Plates'!J275</f>
        <v>0110705966</v>
      </c>
      <c r="C289" t="s">
        <v>4494</v>
      </c>
      <c r="D289" t="str">
        <f>IFERROR('All Plates'!K275,"Not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7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Plates'!A276</f>
        <v>P3_G11</v>
      </c>
      <c r="B290" s="5" t="str">
        <f>'All Plates'!J276</f>
        <v>0110705965</v>
      </c>
      <c r="C290" t="s">
        <v>4495</v>
      </c>
      <c r="D290" t="str">
        <f>IFERROR('All Plates'!K276,"Not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7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Plates'!A277</f>
        <v>P3_G12</v>
      </c>
      <c r="B291" s="5" t="str">
        <f>'All Plates'!J277</f>
        <v>0110705964</v>
      </c>
      <c r="C291" t="s">
        <v>4496</v>
      </c>
      <c r="D291" t="str">
        <f>IFERROR('All Plates'!K277,"Not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7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high purity*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Plates'!A278</f>
        <v>P3_H01</v>
      </c>
      <c r="B292" s="5" t="str">
        <f>'All Plates'!J278</f>
        <v>0110705952</v>
      </c>
      <c r="C292" t="s">
        <v>4497</v>
      </c>
      <c r="D292" t="str">
        <f>IFERROR('All Plates'!K278,"Not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7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medium purity*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Plates'!A279</f>
        <v>P3_H02</v>
      </c>
      <c r="B293" s="5" t="str">
        <f>'All Plates'!J279</f>
        <v>0110705953</v>
      </c>
      <c r="C293" t="s">
        <v>4498</v>
      </c>
      <c r="D293" t="str">
        <f>IFERROR('All Plates'!K279,"Not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7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Plates'!A280</f>
        <v>P3_H03</v>
      </c>
      <c r="B294" s="5" t="str">
        <f>'All Plates'!J280</f>
        <v>0110705954</v>
      </c>
      <c r="C294" t="s">
        <v>4499</v>
      </c>
      <c r="D294" t="str">
        <f>IFERROR('All Plates'!K280,"Not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7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medium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Plates'!A281</f>
        <v>P3_H04</v>
      </c>
      <c r="B295" s="5" t="str">
        <f>'All Plates'!J281</f>
        <v>0110705955</v>
      </c>
      <c r="C295" t="s">
        <v>4500</v>
      </c>
      <c r="D295" t="str">
        <f>IFERROR('All Plates'!K281,"Not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7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medium purity*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Plates'!A282</f>
        <v>P3_H05</v>
      </c>
      <c r="B296" s="5" t="str">
        <f>'All Plates'!J282</f>
        <v>0110705956</v>
      </c>
      <c r="C296" t="s">
        <v>4501</v>
      </c>
      <c r="D296" t="str">
        <f>IFERROR('All Plates'!K282,"Not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7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Inconsistent Expert</v>
      </c>
      <c r="O296" t="str">
        <f>VLOOKUP(A296,'All Plates'!A:K,7,0)</f>
        <v>low solubility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Plates'!A283</f>
        <v>P3_H06</v>
      </c>
      <c r="B297" s="5" t="str">
        <f>'All Plates'!J283</f>
        <v>0110705957</v>
      </c>
      <c r="C297" t="s">
        <v>4502</v>
      </c>
      <c r="D297" t="str">
        <f>IFERROR('All Plates'!K283,"Not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7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Inconsistent Expert</v>
      </c>
      <c r="O297" t="str">
        <f>VLOOKUP(A297,'All Plates'!A:K,7,0)</f>
        <v>low solubility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Plates'!A284</f>
        <v>P3_H07</v>
      </c>
      <c r="B298" s="5" t="str">
        <f>'All Plates'!J284</f>
        <v>0110705958</v>
      </c>
      <c r="C298" t="s">
        <v>4503</v>
      </c>
      <c r="D298" t="str">
        <f>IFERROR('All Plates'!K284,"Not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7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addtional signals or too few signals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Plates'!A285</f>
        <v>P3_H08</v>
      </c>
      <c r="B299" s="5" t="str">
        <f>'All Plates'!J285</f>
        <v>0110705959</v>
      </c>
      <c r="C299" t="s">
        <v>4504</v>
      </c>
      <c r="D299" t="str">
        <f>IFERROR('All Plates'!K285,"Not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7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addtional signals or too few signals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Plates'!A286</f>
        <v>P3_H09</v>
      </c>
      <c r="B300" s="5" t="str">
        <f>'All Plates'!J286</f>
        <v>0110705217</v>
      </c>
      <c r="C300" t="s">
        <v>4505</v>
      </c>
      <c r="D300" t="str">
        <f>IFERROR('All Plates'!K286,"Not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7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Inconsistent Expert</v>
      </c>
      <c r="O300" t="str">
        <f>VLOOKUP(A300,'All Plates'!A:K,7,0)</f>
        <v>low solubility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Plates'!A287</f>
        <v>P3_H10</v>
      </c>
      <c r="B301" s="5" t="str">
        <f>'All Plates'!J287</f>
        <v>0110705218</v>
      </c>
      <c r="C301" t="s">
        <v>4506</v>
      </c>
      <c r="D301" t="str">
        <f>IFERROR('All Plates'!K287,"Not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7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medium purity*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Plates'!A288</f>
        <v>P3_H11</v>
      </c>
      <c r="B302" s="5" t="str">
        <f>'All Plates'!J288</f>
        <v>0110705219</v>
      </c>
      <c r="C302" t="s">
        <v>4507</v>
      </c>
      <c r="D302" t="str">
        <f>IFERROR('All Plates'!K288,"Not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7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Inconsistent Expert</v>
      </c>
      <c r="O302" t="str">
        <f>VLOOKUP(A302,'All Plates'!A:K,7,0)</f>
        <v>low solubility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Plates'!A289</f>
        <v>P3_H12</v>
      </c>
      <c r="B303" s="5" t="str">
        <f>'All Plates'!J289</f>
        <v>0110705198</v>
      </c>
      <c r="C303" t="s">
        <v>4508</v>
      </c>
      <c r="D303" t="str">
        <f>IFERROR('All Plates'!K289,"Not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7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medium purity*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Plates'!A290</f>
        <v>P4_A01</v>
      </c>
      <c r="B304" s="5" t="str">
        <f>'All Plates'!J290</f>
        <v>9990529454</v>
      </c>
      <c r="C304" t="s">
        <v>4509</v>
      </c>
      <c r="D304" t="str">
        <f>IFERROR('All Plates'!K290,"Not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7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medium purity*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Plates'!A291</f>
        <v>P4_A02</v>
      </c>
      <c r="B305" s="5" t="str">
        <f>'All Plates'!J291</f>
        <v>9990529447</v>
      </c>
      <c r="C305" t="s">
        <v>4510</v>
      </c>
      <c r="D305" t="str">
        <f>IFERROR('All Plates'!K291,"Not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7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high purity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Plates'!A292</f>
        <v>P4_A03</v>
      </c>
      <c r="B306" s="5" t="str">
        <f>'All Plates'!J292</f>
        <v>9990529446</v>
      </c>
      <c r="C306" t="s">
        <v>4511</v>
      </c>
      <c r="D306" t="str">
        <f>IFERROR('All Plates'!K292,"Not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7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purity*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Plates'!A293</f>
        <v>P4_A04</v>
      </c>
      <c r="B307" s="5" t="str">
        <f>'All Plates'!J293</f>
        <v>9990529628</v>
      </c>
      <c r="C307" t="s">
        <v>4512</v>
      </c>
      <c r="D307" t="str">
        <f>IFERROR('All Plates'!K293,"Not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7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Inconsistent Expert</v>
      </c>
      <c r="O307" t="str">
        <f>VLOOKUP(A307,'All Plates'!A:K,7,0)</f>
        <v>addtional signals or too few signals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Plates'!A294</f>
        <v>P4_A05</v>
      </c>
      <c r="B308" s="5" t="str">
        <f>'All Plates'!J294</f>
        <v>9990529627</v>
      </c>
      <c r="C308" t="s">
        <v>4513</v>
      </c>
      <c r="D308" t="str">
        <f>IFERROR('All Plates'!K294,"Not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7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high purity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Plates'!A295</f>
        <v>P4_A06</v>
      </c>
      <c r="B309" s="5" t="str">
        <f>'All Plates'!J295</f>
        <v>9990529626</v>
      </c>
      <c r="C309" t="s">
        <v>4514</v>
      </c>
      <c r="D309" t="str">
        <f>IFERROR('All Plates'!K295,"Not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7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very high purity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Plates'!A296</f>
        <v>P4_A07</v>
      </c>
      <c r="B310" s="5" t="str">
        <f>'All Plates'!J296</f>
        <v>9990529625</v>
      </c>
      <c r="C310" t="s">
        <v>4515</v>
      </c>
      <c r="D310" t="str">
        <f>IFERROR('All Plates'!K296,"Not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7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very high purity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Plates'!A297</f>
        <v>P4_A08</v>
      </c>
      <c r="B311" s="5" t="str">
        <f>'All Plates'!J297</f>
        <v>9990529624</v>
      </c>
      <c r="C311" t="s">
        <v>4516</v>
      </c>
      <c r="D311" t="str">
        <f>IFERROR('All Plates'!K297,"Not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7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purity*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Plates'!A298</f>
        <v>P4_A09</v>
      </c>
      <c r="B312" s="5" t="str">
        <f>'All Plates'!J298</f>
        <v>9990529623</v>
      </c>
      <c r="C312" t="s">
        <v>4517</v>
      </c>
      <c r="D312" t="str">
        <f>IFERROR('All Plates'!K298,"Not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7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high purity*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Plates'!A299</f>
        <v>P4_A10</v>
      </c>
      <c r="B313" s="5" t="str">
        <f>'All Plates'!J299</f>
        <v>9990529622</v>
      </c>
      <c r="C313" t="s">
        <v>4518</v>
      </c>
      <c r="D313" t="str">
        <f>IFERROR('All Plates'!K299,"Not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7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Inconsistent Expert</v>
      </c>
      <c r="O313" t="str">
        <f>VLOOKUP(A313,'All Plates'!A:K,7,0)</f>
        <v>low solubility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Plates'!A300</f>
        <v>P4_A11</v>
      </c>
      <c r="B314" s="5" t="str">
        <f>'All Plates'!J300</f>
        <v>9990529453</v>
      </c>
      <c r="C314" t="s">
        <v>4519</v>
      </c>
      <c r="D314" t="str">
        <f>IFERROR('All Plates'!K300,"Not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7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purity*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Plates'!A301</f>
        <v>P4_A12</v>
      </c>
      <c r="B315" s="5" t="str">
        <f>'All Plates'!J301</f>
        <v>9990529620</v>
      </c>
      <c r="C315" t="s">
        <v>4520</v>
      </c>
      <c r="D315" t="str">
        <f>IFERROR('All Plates'!K301,"Not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7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Inconsistent Expert</v>
      </c>
      <c r="O315" t="str">
        <f>VLOOKUP(A315,'All Plates'!A:K,7,0)</f>
        <v>low solubility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Plates'!A302</f>
        <v>P4_B01</v>
      </c>
      <c r="B316" s="5" t="str">
        <f>'All Plates'!J302</f>
        <v>9990529608</v>
      </c>
      <c r="C316" t="s">
        <v>4521</v>
      </c>
      <c r="D316" t="str">
        <f>IFERROR('All Plates'!K302,"Not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7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Inconsistent Expert</v>
      </c>
      <c r="O316" t="str">
        <f>VLOOKUP(A316,'All Plates'!A:K,7,0)</f>
        <v>addtional signals or too few signals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Plates'!A303</f>
        <v>P4_B02</v>
      </c>
      <c r="B317" s="5" t="str">
        <f>'All Plates'!J303</f>
        <v>9990529445</v>
      </c>
      <c r="C317" t="s">
        <v>4522</v>
      </c>
      <c r="D317" t="str">
        <f>IFERROR('All Plates'!K303,"Not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7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high purity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Plates'!A304</f>
        <v>P4_B03</v>
      </c>
      <c r="B318" s="5" t="str">
        <f>'All Plates'!J304</f>
        <v>9990529610</v>
      </c>
      <c r="C318" t="s">
        <v>4523</v>
      </c>
      <c r="D318" t="str">
        <f>IFERROR('All Plates'!K304,"Not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7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high purity*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Plates'!A305</f>
        <v>P4_B04</v>
      </c>
      <c r="B319" s="5" t="str">
        <f>'All Plates'!J305</f>
        <v>9990529611</v>
      </c>
      <c r="C319" t="s">
        <v>4524</v>
      </c>
      <c r="D319" t="str">
        <f>IFERROR('All Plates'!K305,"Not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7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high purity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Plates'!A306</f>
        <v>P4_B05</v>
      </c>
      <c r="B320" s="5" t="str">
        <f>'All Plates'!J306</f>
        <v>9990529612</v>
      </c>
      <c r="C320" t="s">
        <v>4525</v>
      </c>
      <c r="D320" t="str">
        <f>IFERROR('All Plates'!K306,"Not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7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very high purity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Plates'!A307</f>
        <v>P4_B06</v>
      </c>
      <c r="B321" s="5" t="str">
        <f>'All Plates'!J307</f>
        <v>9990529613</v>
      </c>
      <c r="C321" t="s">
        <v>4526</v>
      </c>
      <c r="D321" t="str">
        <f>IFERROR('All Plates'!K307,"Not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7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very high purity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Plates'!A308</f>
        <v>P4_B07</v>
      </c>
      <c r="B322" s="5" t="str">
        <f>'All Plates'!J308</f>
        <v>9990529614</v>
      </c>
      <c r="C322" t="s">
        <v>4527</v>
      </c>
      <c r="D322" t="str">
        <f>IFERROR('All Plates'!K308,"Not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7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very high purity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Plates'!A309</f>
        <v>P4_B08</v>
      </c>
      <c r="B323" s="5" t="str">
        <f>'All Plates'!J309</f>
        <v>9990529615</v>
      </c>
      <c r="C323" t="s">
        <v>4528</v>
      </c>
      <c r="D323" t="str">
        <f>IFERROR('All Plates'!K309,"Not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7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addtional signals or too few signals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Plates'!A310</f>
        <v>P4_B09</v>
      </c>
      <c r="B324" s="5" t="str">
        <f>'All Plates'!J310</f>
        <v>9990529616</v>
      </c>
      <c r="C324" t="s">
        <v>4529</v>
      </c>
      <c r="D324" t="str">
        <f>IFERROR('All Plates'!K310,"Not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7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medium purity*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Plates'!A311</f>
        <v>P4_B10</v>
      </c>
      <c r="B325" s="5" t="str">
        <f>'All Plates'!J311</f>
        <v>9990529617</v>
      </c>
      <c r="C325" t="s">
        <v>4530</v>
      </c>
      <c r="D325" t="str">
        <f>IFERROR('All Plates'!K311,"Not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7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high purity*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Plates'!A312</f>
        <v>P4_B11</v>
      </c>
      <c r="B326" s="5" t="str">
        <f>'All Plates'!J312</f>
        <v>9990529618</v>
      </c>
      <c r="C326" t="s">
        <v>4531</v>
      </c>
      <c r="D326" t="str">
        <f>IFERROR('All Plates'!K312,"Not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7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high purity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Plates'!A313</f>
        <v>P4_B12</v>
      </c>
      <c r="B327" s="5" t="str">
        <f>'All Plates'!J313</f>
        <v>9990529619</v>
      </c>
      <c r="C327" t="s">
        <v>4532</v>
      </c>
      <c r="D327" t="str">
        <f>IFERROR('All Plates'!K313,"Not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7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Inconsistent Expert</v>
      </c>
      <c r="O327" t="str">
        <f>VLOOKUP(A327,'All Plates'!A:K,7,0)</f>
        <v>addtional signals or too few signals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Plates'!A314</f>
        <v>P4_C01</v>
      </c>
      <c r="B328" s="5" t="str">
        <f>'All Plates'!J314</f>
        <v>9990529607</v>
      </c>
      <c r="C328" t="s">
        <v>4533</v>
      </c>
      <c r="D328" t="str">
        <f>IFERROR('All Plates'!K314,"Not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7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high purity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Plates'!A315</f>
        <v>P4_C02</v>
      </c>
      <c r="B329" s="5" t="str">
        <f>'All Plates'!J315</f>
        <v>9990529606</v>
      </c>
      <c r="C329" t="s">
        <v>4534</v>
      </c>
      <c r="D329" t="str">
        <f>IFERROR('All Plates'!K315,"Not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7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medium purity*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Plates'!A316</f>
        <v>P4_C03</v>
      </c>
      <c r="B330" s="5" t="str">
        <f>'All Plates'!J316</f>
        <v>9990529605</v>
      </c>
      <c r="C330" t="s">
        <v>4535</v>
      </c>
      <c r="D330" t="str">
        <f>IFERROR('All Plates'!K316,"Not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7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Inconsistent Expert</v>
      </c>
      <c r="O330" t="str">
        <f>VLOOKUP(A330,'All Plates'!A:K,7,0)</f>
        <v>addtional signals or too few signals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Plates'!A317</f>
        <v>P4_C04</v>
      </c>
      <c r="B331" s="5" t="str">
        <f>'All Plates'!J317</f>
        <v>9990529604</v>
      </c>
      <c r="C331" t="s">
        <v>4536</v>
      </c>
      <c r="D331" t="str">
        <f>IFERROR('All Plates'!K317,"Not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7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addtional signals or too few signals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Plates'!A318</f>
        <v>P4_C05</v>
      </c>
      <c r="B332" s="5" t="str">
        <f>'All Plates'!J318</f>
        <v>9990529603</v>
      </c>
      <c r="C332" t="s">
        <v>4537</v>
      </c>
      <c r="D332" t="str">
        <f>IFERROR('All Plates'!K318,"Not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7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medium purity*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Plates'!A319</f>
        <v>P4_C06</v>
      </c>
      <c r="B333" s="5" t="str">
        <f>'All Plates'!J319</f>
        <v>9990529602</v>
      </c>
      <c r="C333" t="s">
        <v>4538</v>
      </c>
      <c r="D333" t="str">
        <f>IFERROR('All Plates'!K319,"Not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7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Inconsistent Expert</v>
      </c>
      <c r="O333" t="str">
        <f>VLOOKUP(A333,'All Plates'!A:K,7,0)</f>
        <v>low solubility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Plates'!A320</f>
        <v>P4_C07</v>
      </c>
      <c r="B334" s="5" t="str">
        <f>'All Plates'!J320</f>
        <v>9990529601</v>
      </c>
      <c r="C334" t="s">
        <v>4539</v>
      </c>
      <c r="D334" t="str">
        <f>IFERROR('All Plates'!K320,"Not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7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addtional signals or too few signals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Plates'!A321</f>
        <v>P4_C08</v>
      </c>
      <c r="B335" s="5" t="str">
        <f>'All Plates'!J321</f>
        <v>9990529600</v>
      </c>
      <c r="C335" t="s">
        <v>4540</v>
      </c>
      <c r="D335" t="str">
        <f>IFERROR('All Plates'!K321,"Not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7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high purity*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Plates'!A322</f>
        <v>P4_C09</v>
      </c>
      <c r="B336" s="5" t="str">
        <f>'All Plates'!J322</f>
        <v>9990529599</v>
      </c>
      <c r="C336" t="s">
        <v>4541</v>
      </c>
      <c r="D336" t="str">
        <f>IFERROR('All Plates'!K322,"Not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7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purity*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Plates'!A323</f>
        <v>P4_C10</v>
      </c>
      <c r="B337" s="5" t="str">
        <f>'All Plates'!J323</f>
        <v>9990529598</v>
      </c>
      <c r="C337" t="s">
        <v>4542</v>
      </c>
      <c r="D337" t="str">
        <f>IFERROR('All Plates'!K323,"Not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7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high purity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Plates'!A325</f>
        <v>P4_C12</v>
      </c>
      <c r="B338" s="5" t="str">
        <f>'All Plates'!J325</f>
        <v>9990529457</v>
      </c>
      <c r="C338" t="s">
        <v>4544</v>
      </c>
      <c r="D338" t="str">
        <f>IFERROR('All Plates'!K325,"Not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7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high purity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Plates'!A326</f>
        <v>P4_D01</v>
      </c>
      <c r="B339" s="5" t="str">
        <f>'All Plates'!J326</f>
        <v>9990529584</v>
      </c>
      <c r="C339" t="s">
        <v>4545</v>
      </c>
      <c r="D339" t="str">
        <f>IFERROR('All Plates'!K326,"Not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7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Inconsistent Expert</v>
      </c>
      <c r="O339" t="str">
        <f>VLOOKUP(A339,'All Plates'!A:K,7,0)</f>
        <v>low solubility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Plates'!A327</f>
        <v>P4_D02</v>
      </c>
      <c r="B340" s="5" t="str">
        <f>'All Plates'!J327</f>
        <v>9990529585</v>
      </c>
      <c r="C340" t="s">
        <v>4546</v>
      </c>
      <c r="D340" t="str">
        <f>IFERROR('All Plates'!K327,"Not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7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medium purity*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Plates'!A328</f>
        <v>P4_D03</v>
      </c>
      <c r="B341" s="5" t="str">
        <f>'All Plates'!J328</f>
        <v>9990529586</v>
      </c>
      <c r="C341" t="s">
        <v>4547</v>
      </c>
      <c r="D341" t="str">
        <f>IFERROR('All Plates'!K328,"Not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7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high purity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Plates'!A329</f>
        <v>P4_D04</v>
      </c>
      <c r="B342" s="5" t="str">
        <f>'All Plates'!J329</f>
        <v>9990529587</v>
      </c>
      <c r="C342" t="s">
        <v>4548</v>
      </c>
      <c r="D342" t="str">
        <f>IFERROR('All Plates'!K329,"Not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7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Inconsistent Expert</v>
      </c>
      <c r="O342" t="str">
        <f>VLOOKUP(A342,'All Plates'!A:K,7,0)</f>
        <v>addtional signals or too few signals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Plates'!A330</f>
        <v>P4_D05</v>
      </c>
      <c r="B343" s="5" t="str">
        <f>'All Plates'!J330</f>
        <v>9990529588</v>
      </c>
      <c r="C343" t="s">
        <v>4549</v>
      </c>
      <c r="D343" t="str">
        <f>IFERROR('All Plates'!K330,"Not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7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high purity*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Plates'!A331</f>
        <v>P4_D06</v>
      </c>
      <c r="B344" s="5" t="str">
        <f>'All Plates'!J331</f>
        <v>9990529589</v>
      </c>
      <c r="C344" t="s">
        <v>4550</v>
      </c>
      <c r="D344" t="str">
        <f>IFERROR('All Plates'!K331,"Not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7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very high purity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Plates'!A332</f>
        <v>P4_D07</v>
      </c>
      <c r="B345" s="5" t="str">
        <f>'All Plates'!J332</f>
        <v>9990529590</v>
      </c>
      <c r="C345" t="s">
        <v>4551</v>
      </c>
      <c r="D345" t="str">
        <f>IFERROR('All Plates'!K332,"Not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7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Inconsistent Expert</v>
      </c>
      <c r="O345" t="str">
        <f>VLOOKUP(A345,'All Plates'!A:K,7,0)</f>
        <v>addtional signals or too few signals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Plates'!A333</f>
        <v>P4_D08</v>
      </c>
      <c r="B346" s="5" t="str">
        <f>'All Plates'!J333</f>
        <v>9990529591</v>
      </c>
      <c r="C346" t="s">
        <v>4552</v>
      </c>
      <c r="D346" t="str">
        <f>IFERROR('All Plates'!K333,"Not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7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medium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Plates'!A334</f>
        <v>P4_D09</v>
      </c>
      <c r="B347" s="5" t="str">
        <f>'All Plates'!J334</f>
        <v>9990529592</v>
      </c>
      <c r="C347" t="s">
        <v>4553</v>
      </c>
      <c r="D347" t="str">
        <f>IFERROR('All Plates'!K334,"Not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7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high purity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Plates'!A335</f>
        <v>P4_D10</v>
      </c>
      <c r="B348" s="5" t="str">
        <f>'All Plates'!J335</f>
        <v>9990529593</v>
      </c>
      <c r="C348" t="s">
        <v>4554</v>
      </c>
      <c r="D348" t="str">
        <f>IFERROR('All Plates'!K335,"Not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7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Plates'!A336</f>
        <v>P4_D11</v>
      </c>
      <c r="B349" s="5" t="str">
        <f>'All Plates'!J336</f>
        <v>9990529469</v>
      </c>
      <c r="C349" t="s">
        <v>4555</v>
      </c>
      <c r="D349" t="str">
        <f>IFERROR('All Plates'!K336,"Not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7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Inconsistent Expert</v>
      </c>
      <c r="O349" t="str">
        <f>VLOOKUP(A349,'All Plates'!A:K,7,0)</f>
        <v>addtional signals or too few signals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Plates'!A337</f>
        <v>P4_D12</v>
      </c>
      <c r="B350" s="5" t="str">
        <f>'All Plates'!J337</f>
        <v>9990529458</v>
      </c>
      <c r="C350" t="s">
        <v>4556</v>
      </c>
      <c r="D350" t="str">
        <f>IFERROR('All Plates'!K337,"Not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7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Inconsistent Expert</v>
      </c>
      <c r="O350" t="str">
        <f>VLOOKUP(A350,'All Plates'!A:K,7,0)</f>
        <v>low solubility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Plates'!A338</f>
        <v>P4_E01</v>
      </c>
      <c r="B351" s="5" t="str">
        <f>'All Plates'!J338</f>
        <v>9990529583</v>
      </c>
      <c r="C351" t="s">
        <v>4557</v>
      </c>
      <c r="D351" t="str">
        <f>IFERROR('All Plates'!K338,"Not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7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Plates'!A339</f>
        <v>P4_E02</v>
      </c>
      <c r="B352" s="5" t="str">
        <f>'All Plates'!J339</f>
        <v>9990529582</v>
      </c>
      <c r="C352" t="s">
        <v>4558</v>
      </c>
      <c r="D352" t="str">
        <f>IFERROR('All Plates'!K339,"Not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7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medium purity*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Plates'!A340</f>
        <v>P4_E03</v>
      </c>
      <c r="B353" s="5" t="str">
        <f>'All Plates'!J340</f>
        <v>9990529581</v>
      </c>
      <c r="C353" t="s">
        <v>4559</v>
      </c>
      <c r="D353" t="str">
        <f>IFERROR('All Plates'!K340,"Not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7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medium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Plates'!A341</f>
        <v>P4_E04</v>
      </c>
      <c r="B354" s="5" t="str">
        <f>'All Plates'!J341</f>
        <v>9990529580</v>
      </c>
      <c r="C354" t="s">
        <v>4560</v>
      </c>
      <c r="D354" t="str">
        <f>IFERROR('All Plates'!K341,"Not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7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purity*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Plates'!A342</f>
        <v>P4_E05</v>
      </c>
      <c r="B355" s="5" t="str">
        <f>'All Plates'!J342</f>
        <v>9990529579</v>
      </c>
      <c r="C355" t="s">
        <v>4561</v>
      </c>
      <c r="D355" t="str">
        <f>IFERROR('All Plates'!K342,"Not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7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Plates'!A343</f>
        <v>P4_E06</v>
      </c>
      <c r="B356" s="5" t="str">
        <f>'All Plates'!J343</f>
        <v>9990529578</v>
      </c>
      <c r="C356" t="s">
        <v>4562</v>
      </c>
      <c r="D356" t="str">
        <f>IFERROR('All Plates'!K343,"Not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7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very high purity*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Plates'!A344</f>
        <v>P4_E07</v>
      </c>
      <c r="B357" s="5" t="str">
        <f>'All Plates'!J344</f>
        <v>9990529577</v>
      </c>
      <c r="C357" t="s">
        <v>4563</v>
      </c>
      <c r="D357" t="str">
        <f>IFERROR('All Plates'!K344,"Not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7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high purity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Plates'!A345</f>
        <v>P4_E08</v>
      </c>
      <c r="B358" s="5" t="str">
        <f>'All Plates'!J345</f>
        <v>9990529576</v>
      </c>
      <c r="C358" t="s">
        <v>4564</v>
      </c>
      <c r="D358" t="str">
        <f>IFERROR('All Plates'!K345,"Not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7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very 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Plates'!A346</f>
        <v>P4_E09</v>
      </c>
      <c r="B359" s="5" t="str">
        <f>'All Plates'!J346</f>
        <v>9990529575</v>
      </c>
      <c r="C359" t="s">
        <v>4565</v>
      </c>
      <c r="D359" t="str">
        <f>IFERROR('All Plates'!K346,"Not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7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very high purity*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Plates'!A347</f>
        <v>P4_E10</v>
      </c>
      <c r="B360" s="5" t="str">
        <f>'All Plates'!J347</f>
        <v>9990529574</v>
      </c>
      <c r="C360" t="s">
        <v>4566</v>
      </c>
      <c r="D360" t="str">
        <f>IFERROR('All Plates'!K347,"Not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7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medium purity*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Plates'!A348</f>
        <v>P4_E11</v>
      </c>
      <c r="B361" s="5" t="str">
        <f>'All Plates'!J348</f>
        <v>9990529573</v>
      </c>
      <c r="C361" t="s">
        <v>4567</v>
      </c>
      <c r="D361" t="str">
        <f>IFERROR('All Plates'!K348,"Not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7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Plates'!A349</f>
        <v>P4_E12</v>
      </c>
      <c r="B362" s="5" t="str">
        <f>'All Plates'!J349</f>
        <v>9990529572</v>
      </c>
      <c r="C362" t="s">
        <v>4568</v>
      </c>
      <c r="D362" t="str">
        <f>IFERROR('All Plates'!K349,"Not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7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very high purity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Plates'!A350</f>
        <v>P4_F01</v>
      </c>
      <c r="B363" s="5" t="str">
        <f>'All Plates'!J350</f>
        <v>9990529560</v>
      </c>
      <c r="C363" t="s">
        <v>4569</v>
      </c>
      <c r="D363" t="str">
        <f>IFERROR('All Plates'!K350,"Not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7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high purity*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Plates'!A351</f>
        <v>P4_F02</v>
      </c>
      <c r="B364" s="5" t="str">
        <f>'All Plates'!J351</f>
        <v>9990529561</v>
      </c>
      <c r="C364" t="s">
        <v>4570</v>
      </c>
      <c r="D364" t="str">
        <f>IFERROR('All Plates'!K351,"Not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7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Plates'!A352</f>
        <v>P4_F03</v>
      </c>
      <c r="B365" s="5" t="str">
        <f>'All Plates'!J352</f>
        <v>9990529562</v>
      </c>
      <c r="C365" t="s">
        <v>4571</v>
      </c>
      <c r="D365" t="str">
        <f>IFERROR('All Plates'!K352,"Not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7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Plates'!A353</f>
        <v>P4_F04</v>
      </c>
      <c r="B366" s="5" t="str">
        <f>'All Plates'!J353</f>
        <v>9990529563</v>
      </c>
      <c r="C366" t="s">
        <v>4572</v>
      </c>
      <c r="D366" t="str">
        <f>IFERROR('All Plates'!K353,"Not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7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very 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Plates'!A354</f>
        <v>P4_F05</v>
      </c>
      <c r="B367" s="5" t="str">
        <f>'All Plates'!J354</f>
        <v>9990529564</v>
      </c>
      <c r="C367" t="s">
        <v>4573</v>
      </c>
      <c r="D367" t="str">
        <f>IFERROR('All Plates'!K354,"Not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7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Inconsistent Expert</v>
      </c>
      <c r="O367" t="str">
        <f>VLOOKUP(A367,'All Plates'!A:K,7,0)</f>
        <v>low solubility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Plates'!A355</f>
        <v>P4_F06</v>
      </c>
      <c r="B368" s="5" t="str">
        <f>'All Plates'!J355</f>
        <v>9990529565</v>
      </c>
      <c r="C368" t="s">
        <v>4574</v>
      </c>
      <c r="D368" t="str">
        <f>IFERROR('All Plates'!K355,"Not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7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high purity*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Plates'!A356</f>
        <v>P4_F07</v>
      </c>
      <c r="B369" s="5" t="str">
        <f>'All Plates'!J356</f>
        <v>9990529566</v>
      </c>
      <c r="C369" t="s">
        <v>4575</v>
      </c>
      <c r="D369" t="str">
        <f>IFERROR('All Plates'!K356,"Not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7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Plates'!A357</f>
        <v>P4_F08</v>
      </c>
      <c r="B370" s="5" t="str">
        <f>'All Plates'!J357</f>
        <v>9990529567</v>
      </c>
      <c r="C370" t="s">
        <v>4576</v>
      </c>
      <c r="D370" t="str">
        <f>IFERROR('All Plates'!K357,"Not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7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high purity*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Plates'!A358</f>
        <v>P4_F09</v>
      </c>
      <c r="B371" s="5" t="str">
        <f>'All Plates'!J358</f>
        <v>9990529568</v>
      </c>
      <c r="C371" t="s">
        <v>4577</v>
      </c>
      <c r="D371" t="str">
        <f>IFERROR('All Plates'!K358,"Not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7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high purity*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Plates'!A359</f>
        <v>P4_F10</v>
      </c>
      <c r="B372" s="5" t="str">
        <f>'All Plates'!J359</f>
        <v>9990529569</v>
      </c>
      <c r="C372" t="s">
        <v>4578</v>
      </c>
      <c r="D372" t="str">
        <f>IFERROR('All Plates'!K359,"Not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7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very high purity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Plates'!A360</f>
        <v>P4_F11</v>
      </c>
      <c r="B373" s="5" t="str">
        <f>'All Plates'!J360</f>
        <v>9990529570</v>
      </c>
      <c r="C373" t="s">
        <v>4579</v>
      </c>
      <c r="D373" t="str">
        <f>IFERROR('All Plates'!K360,"Not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7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purity*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Plates'!A361</f>
        <v>P4_F12</v>
      </c>
      <c r="B374" s="5" t="str">
        <f>'All Plates'!J361</f>
        <v>9990529571</v>
      </c>
      <c r="C374" t="s">
        <v>4580</v>
      </c>
      <c r="D374" t="str">
        <f>IFERROR('All Plates'!K361,"Not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7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very high purity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Plates'!A362</f>
        <v>P4_G01</v>
      </c>
      <c r="B375" s="5" t="str">
        <f>'All Plates'!J362</f>
        <v>9990529559</v>
      </c>
      <c r="C375" t="s">
        <v>4581</v>
      </c>
      <c r="D375" t="str">
        <f>IFERROR('All Plates'!K362,"Not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7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Plates'!A363</f>
        <v>P4_G02</v>
      </c>
      <c r="B376" s="5" t="str">
        <f>'All Plates'!J363</f>
        <v>9990529558</v>
      </c>
      <c r="C376" t="s">
        <v>4582</v>
      </c>
      <c r="D376" t="str">
        <f>IFERROR('All Plates'!K363,"Not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7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Plates'!A364</f>
        <v>P4_G03</v>
      </c>
      <c r="B377" s="5" t="str">
        <f>'All Plates'!J364</f>
        <v>9990529557</v>
      </c>
      <c r="C377" t="s">
        <v>4583</v>
      </c>
      <c r="D377" t="str">
        <f>IFERROR('All Plates'!K364,"Not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7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Plates'!A365</f>
        <v>P4_G04</v>
      </c>
      <c r="B378" s="5" t="str">
        <f>'All Plates'!J365</f>
        <v>9990529556</v>
      </c>
      <c r="C378" t="s">
        <v>4584</v>
      </c>
      <c r="D378" t="str">
        <f>IFERROR('All Plates'!K365,"Not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7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high purity*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Plates'!A366</f>
        <v>P4_G05</v>
      </c>
      <c r="B379" s="5" t="str">
        <f>'All Plates'!J366</f>
        <v>9990529555</v>
      </c>
      <c r="C379" t="s">
        <v>4585</v>
      </c>
      <c r="D379" t="str">
        <f>IFERROR('All Plates'!K366,"Not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7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Inconsistent Expert</v>
      </c>
      <c r="O379" t="str">
        <f>VLOOKUP(A379,'All Plates'!A:K,7,0)</f>
        <v>low solubility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Plates'!A367</f>
        <v>P4_G06</v>
      </c>
      <c r="B380" s="5" t="str">
        <f>'All Plates'!J367</f>
        <v>9990529554</v>
      </c>
      <c r="C380" t="s">
        <v>4586</v>
      </c>
      <c r="D380" t="str">
        <f>IFERROR('All Plates'!K367,"Not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7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high purity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Plates'!A368</f>
        <v>P4_G07</v>
      </c>
      <c r="B381" s="5" t="str">
        <f>'All Plates'!J368</f>
        <v>9990529553</v>
      </c>
      <c r="C381" t="s">
        <v>4587</v>
      </c>
      <c r="D381" t="str">
        <f>IFERROR('All Plates'!K368,"Not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7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Plates'!A369</f>
        <v>P4_G08</v>
      </c>
      <c r="B382" s="5" t="str">
        <f>'All Plates'!J369</f>
        <v>9990529552</v>
      </c>
      <c r="C382" t="s">
        <v>4588</v>
      </c>
      <c r="D382" t="str">
        <f>IFERROR('All Plates'!K369,"Not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7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Plates'!A370</f>
        <v>P4_G09</v>
      </c>
      <c r="B383" s="5" t="str">
        <f>'All Plates'!J370</f>
        <v>9990529551</v>
      </c>
      <c r="C383" t="s">
        <v>4589</v>
      </c>
      <c r="D383" t="str">
        <f>IFERROR('All Plates'!K370,"Not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7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very 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Plates'!A371</f>
        <v>P4_G10</v>
      </c>
      <c r="B384" s="5" t="str">
        <f>'All Plates'!J371</f>
        <v>9990529550</v>
      </c>
      <c r="C384" t="s">
        <v>4590</v>
      </c>
      <c r="D384" t="str">
        <f>IFERROR('All Plates'!K371,"Not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7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very high purity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Plates'!A372</f>
        <v>P4_G11</v>
      </c>
      <c r="B385" s="5" t="str">
        <f>'All Plates'!J372</f>
        <v>9990529549</v>
      </c>
      <c r="C385" t="s">
        <v>4591</v>
      </c>
      <c r="D385" t="str">
        <f>IFERROR('All Plates'!K372,"Not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7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Inconsistent Expert</v>
      </c>
      <c r="O385" t="str">
        <f>VLOOKUP(A385,'All Plates'!A:K,7,0)</f>
        <v>low solubility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Plates'!A373</f>
        <v>P4_G12</v>
      </c>
      <c r="B386" s="5" t="str">
        <f>'All Plates'!J373</f>
        <v>9990529548</v>
      </c>
      <c r="C386" t="s">
        <v>4592</v>
      </c>
      <c r="D386" t="str">
        <f>IFERROR('All Plates'!K373,"Not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7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medium purity*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Plates'!A374</f>
        <v>P4_H01</v>
      </c>
      <c r="B387" s="5" t="str">
        <f>'All Plates'!J374</f>
        <v>9990529536</v>
      </c>
      <c r="C387" t="s">
        <v>4593</v>
      </c>
      <c r="D387" t="str">
        <f>IFERROR('All Plates'!K374,"Not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7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Plates'!A375</f>
        <v>P4_H02</v>
      </c>
      <c r="B388" s="5" t="str">
        <f>'All Plates'!J375</f>
        <v>9990529537</v>
      </c>
      <c r="C388" t="s">
        <v>4594</v>
      </c>
      <c r="D388" t="str">
        <f>IFERROR('All Plates'!K375,"Not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7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high purity*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Plates'!A376</f>
        <v>P4_H03</v>
      </c>
      <c r="B389" s="5" t="str">
        <f>'All Plates'!J376</f>
        <v>9990529538</v>
      </c>
      <c r="C389" t="s">
        <v>4595</v>
      </c>
      <c r="D389" t="str">
        <f>IFERROR('All Plates'!K376,"Not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7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high purity*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Plates'!A377</f>
        <v>P4_H04</v>
      </c>
      <c r="B390" s="5" t="str">
        <f>'All Plates'!J377</f>
        <v>9990529539</v>
      </c>
      <c r="C390" t="s">
        <v>4596</v>
      </c>
      <c r="D390" t="str">
        <f>IFERROR('All Plates'!K377,"Not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7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very high purity*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Plates'!A378</f>
        <v>P4_H05</v>
      </c>
      <c r="B391" s="5" t="str">
        <f>'All Plates'!J378</f>
        <v>9990529540</v>
      </c>
      <c r="C391" t="s">
        <v>4597</v>
      </c>
      <c r="D391" t="str">
        <f>IFERROR('All Plates'!K378,"Not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7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Inconsistent Expert</v>
      </c>
      <c r="O391" t="str">
        <f>VLOOKUP(A391,'All Plates'!A:K,7,0)</f>
        <v>low solubility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Plates'!A379</f>
        <v>P4_H06</v>
      </c>
      <c r="B392" s="5" t="str">
        <f>'All Plates'!J379</f>
        <v>9990529541</v>
      </c>
      <c r="C392" t="s">
        <v>4598</v>
      </c>
      <c r="D392" t="str">
        <f>IFERROR('All Plates'!K379,"Not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7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high purity*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Plates'!A380</f>
        <v>P4_H07</v>
      </c>
      <c r="B393" s="5" t="str">
        <f>'All Plates'!J380</f>
        <v>9990529542</v>
      </c>
      <c r="C393" t="s">
        <v>4599</v>
      </c>
      <c r="D393" t="str">
        <f>IFERROR('All Plates'!K380,"Not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7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Inconsistent Expert</v>
      </c>
      <c r="O393" t="str">
        <f>VLOOKUP(A393,'All Plates'!A:K,7,0)</f>
        <v>low solubility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Plates'!A381</f>
        <v>P4_H08</v>
      </c>
      <c r="B394" s="5" t="str">
        <f>'All Plates'!J381</f>
        <v>9990529543</v>
      </c>
      <c r="C394" t="s">
        <v>4600</v>
      </c>
      <c r="D394" t="str">
        <f>IFERROR('All Plates'!K381,"Not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7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addtional signals or too few signals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Plates'!A383</f>
        <v>P4_H10</v>
      </c>
      <c r="B395" s="5" t="str">
        <f>'All Plates'!J383</f>
        <v>9990529545</v>
      </c>
      <c r="C395" t="s">
        <v>4602</v>
      </c>
      <c r="D395" t="str">
        <f>IFERROR('All Plates'!K383,"Not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7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Inconsistent Expert</v>
      </c>
      <c r="O395" t="str">
        <f>VLOOKUP(A395,'All Plates'!A:K,7,0)</f>
        <v>addtional signals or too few signals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Plates'!A384</f>
        <v>P4_H11</v>
      </c>
      <c r="B396" s="5" t="str">
        <f>'All Plates'!J384</f>
        <v>9990529546</v>
      </c>
      <c r="C396" t="s">
        <v>4603</v>
      </c>
      <c r="D396" t="str">
        <f>IFERROR('All Plates'!K384,"Not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7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high purity*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Plates'!A385</f>
        <v>P4_H12</v>
      </c>
      <c r="B397" s="5" t="str">
        <f>'All Plates'!J385</f>
        <v>9990529547</v>
      </c>
      <c r="C397" t="s">
        <v>4604</v>
      </c>
      <c r="D397" t="str">
        <f>IFERROR('All Plates'!K385,"Not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7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high purity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Plates'!A386</f>
        <v>P5_A01</v>
      </c>
      <c r="B398" s="5" t="str">
        <f>'All Plates'!J386</f>
        <v>9990531825</v>
      </c>
      <c r="C398" t="s">
        <v>4605</v>
      </c>
      <c r="D398" t="str">
        <f>IFERROR('All Plates'!K386,"Not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7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very high purity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Plates'!A387</f>
        <v>P5_A02</v>
      </c>
      <c r="B399" s="5" t="str">
        <f>'All Plates'!J387</f>
        <v>9990531806</v>
      </c>
      <c r="C399" t="s">
        <v>4606</v>
      </c>
      <c r="D399" t="str">
        <f>IFERROR('All Plates'!K387,"Not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7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Inconsistent Expert</v>
      </c>
      <c r="O399" t="str">
        <f>VLOOKUP(A399,'All Plates'!A:K,7,0)</f>
        <v>low solubility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Plates'!A388</f>
        <v>P5_A03</v>
      </c>
      <c r="B400" s="5" t="str">
        <f>'All Plates'!J388</f>
        <v>9990531758</v>
      </c>
      <c r="C400" t="s">
        <v>4607</v>
      </c>
      <c r="D400" t="str">
        <f>IFERROR('All Plates'!K388,"Not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7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Plates'!A389</f>
        <v>P5_A04</v>
      </c>
      <c r="B401" s="5" t="str">
        <f>'All Plates'!J389</f>
        <v>9990531753</v>
      </c>
      <c r="C401" t="s">
        <v>4608</v>
      </c>
      <c r="D401" t="str">
        <f>IFERROR('All Plates'!K389,"Not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7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Plates'!A390</f>
        <v>P5_A05</v>
      </c>
      <c r="B402" s="5" t="str">
        <f>'All Plates'!J390</f>
        <v>9990532027</v>
      </c>
      <c r="C402" t="s">
        <v>4609</v>
      </c>
      <c r="D402" t="str">
        <f>IFERROR('All Plates'!K390,"Not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7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purity*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Plates'!A391</f>
        <v>P5_A06</v>
      </c>
      <c r="B403" s="5" t="str">
        <f>'All Plates'!J391</f>
        <v>9990531801</v>
      </c>
      <c r="C403" t="s">
        <v>4610</v>
      </c>
      <c r="D403" t="str">
        <f>IFERROR('All Plates'!K391,"Not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7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purity*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Plates'!A392</f>
        <v>P5_A07</v>
      </c>
      <c r="B404" s="5" t="str">
        <f>'All Plates'!J392</f>
        <v>9990532025</v>
      </c>
      <c r="C404" t="s">
        <v>4611</v>
      </c>
      <c r="D404" t="str">
        <f>IFERROR('All Plates'!K392,"Not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7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high purity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Plates'!A393</f>
        <v>P5_A08</v>
      </c>
      <c r="B405" s="5" t="str">
        <f>'All Plates'!J393</f>
        <v>9990532024</v>
      </c>
      <c r="C405" t="s">
        <v>4612</v>
      </c>
      <c r="D405" t="str">
        <f>IFERROR('All Plates'!K393,"Not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7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Inconsistent Expert</v>
      </c>
      <c r="O405" t="str">
        <f>VLOOKUP(A405,'All Plates'!A:K,7,0)</f>
        <v>low solubility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Plates'!A394</f>
        <v>P5_A09</v>
      </c>
      <c r="B406" s="5" t="str">
        <f>'All Plates'!J394</f>
        <v>9990532023</v>
      </c>
      <c r="C406" t="s">
        <v>4613</v>
      </c>
      <c r="D406" t="str">
        <f>IFERROR('All Plates'!K394,"Not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7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very high purity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Plates'!A395</f>
        <v>P5_A10</v>
      </c>
      <c r="B407" s="5" t="str">
        <f>'All Plates'!J395</f>
        <v>9990531777</v>
      </c>
      <c r="C407" t="s">
        <v>4614</v>
      </c>
      <c r="D407" t="str">
        <f>IFERROR('All Plates'!K395,"Not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7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high purity*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Plates'!A396</f>
        <v>P5_A11</v>
      </c>
      <c r="B408" s="5" t="str">
        <f>'All Plates'!J396</f>
        <v>9990531823</v>
      </c>
      <c r="C408" t="s">
        <v>4615</v>
      </c>
      <c r="D408" t="str">
        <f>IFERROR('All Plates'!K396,"Not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7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Plates'!A397</f>
        <v>P5_A12</v>
      </c>
      <c r="B409" s="5" t="str">
        <f>'All Plates'!J397</f>
        <v>9990531824</v>
      </c>
      <c r="C409" t="s">
        <v>4616</v>
      </c>
      <c r="D409" t="str">
        <f>IFERROR('All Plates'!K397,"Not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7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Plates'!A398</f>
        <v>P5_B01</v>
      </c>
      <c r="B410" s="5" t="str">
        <f>'All Plates'!J398</f>
        <v>9990532008</v>
      </c>
      <c r="C410" t="s">
        <v>4617</v>
      </c>
      <c r="D410" t="str">
        <f>IFERROR('All Plates'!K398,"Not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7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Plates'!A399</f>
        <v>P5_B02</v>
      </c>
      <c r="B411" s="5" t="str">
        <f>'All Plates'!J399</f>
        <v>9990532009</v>
      </c>
      <c r="C411" t="s">
        <v>4618</v>
      </c>
      <c r="D411" t="str">
        <f>IFERROR('All Plates'!K399,"Not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7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purity*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Plates'!A400</f>
        <v>P5_B03</v>
      </c>
      <c r="B412" s="5" t="str">
        <f>'All Plates'!J400</f>
        <v>9990532010</v>
      </c>
      <c r="C412" t="s">
        <v>4619</v>
      </c>
      <c r="D412" t="str">
        <f>IFERROR('All Plates'!K400,"Not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7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Plates'!A401</f>
        <v>P5_B04</v>
      </c>
      <c r="B413" s="5" t="str">
        <f>'All Plates'!J401</f>
        <v>9990532011</v>
      </c>
      <c r="C413" t="s">
        <v>4620</v>
      </c>
      <c r="D413" t="str">
        <f>IFERROR('All Plates'!K401,"Not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7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Plates'!A402</f>
        <v>P5_B05</v>
      </c>
      <c r="B414" s="5" t="str">
        <f>'All Plates'!J402</f>
        <v>9990532012</v>
      </c>
      <c r="C414" t="s">
        <v>4621</v>
      </c>
      <c r="D414" t="str">
        <f>IFERROR('All Plates'!K402,"Not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7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purity*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Plates'!A403</f>
        <v>P5_B06</v>
      </c>
      <c r="B415" s="5" t="str">
        <f>'All Plates'!J403</f>
        <v>9990532013</v>
      </c>
      <c r="C415" t="s">
        <v>4622</v>
      </c>
      <c r="D415" t="str">
        <f>IFERROR('All Plates'!K403,"Not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7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Plates'!A404</f>
        <v>P5_B07</v>
      </c>
      <c r="B416" s="5" t="str">
        <f>'All Plates'!J404</f>
        <v>9990532014</v>
      </c>
      <c r="C416" t="s">
        <v>4623</v>
      </c>
      <c r="D416" t="str">
        <f>IFERROR('All Plates'!K404,"Not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7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Plates'!A405</f>
        <v>P5_B08</v>
      </c>
      <c r="B417" s="5" t="str">
        <f>'All Plates'!J405</f>
        <v>9990532015</v>
      </c>
      <c r="C417" t="s">
        <v>4624</v>
      </c>
      <c r="D417" t="str">
        <f>IFERROR('All Plates'!K405,"Not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7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Inconsistent Expert</v>
      </c>
      <c r="O417" t="str">
        <f>VLOOKUP(A417,'All Plates'!A:K,7,0)</f>
        <v>low solubility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Plates'!A406</f>
        <v>P5_B09</v>
      </c>
      <c r="B418" s="5" t="str">
        <f>'All Plates'!J406</f>
        <v>9990532016</v>
      </c>
      <c r="C418" t="s">
        <v>4625</v>
      </c>
      <c r="D418" t="str">
        <f>IFERROR('All Plates'!K406,"Not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7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addtional signals or too few signals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Plates'!A407</f>
        <v>P5_B10</v>
      </c>
      <c r="B419" s="5" t="str">
        <f>'All Plates'!J407</f>
        <v>9990532017</v>
      </c>
      <c r="C419" t="s">
        <v>4626</v>
      </c>
      <c r="D419" t="str">
        <f>IFERROR('All Plates'!K407,"Not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7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Plates'!A408</f>
        <v>P5_B11</v>
      </c>
      <c r="B420" s="5" t="str">
        <f>'All Plates'!J408</f>
        <v>9990532018</v>
      </c>
      <c r="C420" t="s">
        <v>4627</v>
      </c>
      <c r="D420" t="str">
        <f>IFERROR('All Plates'!K408,"Not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7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Plates'!A409</f>
        <v>P5_B12</v>
      </c>
      <c r="B421" s="5" t="str">
        <f>'All Plates'!J409</f>
        <v>9990532019</v>
      </c>
      <c r="C421" t="s">
        <v>4628</v>
      </c>
      <c r="D421" t="str">
        <f>IFERROR('All Plates'!K409,"Not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7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Inconsistent Expert</v>
      </c>
      <c r="O421" t="str">
        <f>VLOOKUP(A421,'All Plates'!A:K,7,0)</f>
        <v>low solubility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Plates'!A410</f>
        <v>P5_C01</v>
      </c>
      <c r="B422" s="5" t="str">
        <f>'All Plates'!J410</f>
        <v>9990532007</v>
      </c>
      <c r="C422" t="s">
        <v>4629</v>
      </c>
      <c r="D422" t="str">
        <f>IFERROR('All Plates'!K410,"Not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7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Plates'!A411</f>
        <v>P5_C02</v>
      </c>
      <c r="B423" s="5" t="str">
        <f>'All Plates'!J411</f>
        <v>9990532006</v>
      </c>
      <c r="C423" t="s">
        <v>4630</v>
      </c>
      <c r="D423" t="str">
        <f>IFERROR('All Plates'!K411,"Not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7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medium purity*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Plates'!A412</f>
        <v>P5_C03</v>
      </c>
      <c r="B424" s="5" t="str">
        <f>'All Plates'!J412</f>
        <v>9990532005</v>
      </c>
      <c r="C424" t="s">
        <v>4631</v>
      </c>
      <c r="D424" t="str">
        <f>IFERROR('All Plates'!K412,"Not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7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addtional signals or too few signals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Plates'!A413</f>
        <v>P5_C04</v>
      </c>
      <c r="B425" s="5" t="str">
        <f>'All Plates'!J413</f>
        <v>9990532004</v>
      </c>
      <c r="C425" t="s">
        <v>4632</v>
      </c>
      <c r="D425" t="str">
        <f>IFERROR('All Plates'!K413,"Not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7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purity*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Plates'!A414</f>
        <v>P5_C05</v>
      </c>
      <c r="B426" s="5" t="str">
        <f>'All Plates'!J414</f>
        <v>9990532003</v>
      </c>
      <c r="C426" t="s">
        <v>4633</v>
      </c>
      <c r="D426" t="str">
        <f>IFERROR('All Plates'!K414,"Not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7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purity*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Plates'!A415</f>
        <v>P5_C06</v>
      </c>
      <c r="B427" s="5" t="str">
        <f>'All Plates'!J415</f>
        <v>9990532002</v>
      </c>
      <c r="C427" t="s">
        <v>4634</v>
      </c>
      <c r="D427" t="str">
        <f>IFERROR('All Plates'!K415,"Not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7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purity*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Plates'!A416</f>
        <v>P5_C07</v>
      </c>
      <c r="B428" s="5" t="str">
        <f>'All Plates'!J416</f>
        <v>9990532001</v>
      </c>
      <c r="C428" t="s">
        <v>4635</v>
      </c>
      <c r="D428" t="str">
        <f>IFERROR('All Plates'!K416,"Not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7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Plates'!A417</f>
        <v>P5_C08</v>
      </c>
      <c r="B429" s="5" t="str">
        <f>'All Plates'!J417</f>
        <v>9990532000</v>
      </c>
      <c r="C429" t="s">
        <v>4636</v>
      </c>
      <c r="D429" t="str">
        <f>IFERROR('All Plates'!K417,"Not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7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medium purity*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Plates'!A418</f>
        <v>P5_C09</v>
      </c>
      <c r="B430" s="5" t="str">
        <f>'All Plates'!J418</f>
        <v>9990531999</v>
      </c>
      <c r="C430" t="s">
        <v>4637</v>
      </c>
      <c r="D430" t="str">
        <f>IFERROR('All Plates'!K418,"Not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7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medium purity*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Plates'!A419</f>
        <v>P5_C10</v>
      </c>
      <c r="B431" s="5" t="str">
        <f>'All Plates'!J419</f>
        <v>9990531998</v>
      </c>
      <c r="C431" t="s">
        <v>4638</v>
      </c>
      <c r="D431" t="str">
        <f>IFERROR('All Plates'!K419,"Not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7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Plates'!A420</f>
        <v>P5_C11</v>
      </c>
      <c r="B432" s="5" t="str">
        <f>'All Plates'!J420</f>
        <v>9990531997</v>
      </c>
      <c r="C432" t="s">
        <v>4639</v>
      </c>
      <c r="D432" t="str">
        <f>IFERROR('All Plates'!K420,"Not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7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Inconsistent Expert</v>
      </c>
      <c r="O432" t="str">
        <f>VLOOKUP(A432,'All Plates'!A:K,7,0)</f>
        <v>low solubility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Plates'!A421</f>
        <v>P5_C12</v>
      </c>
      <c r="B433" s="5" t="str">
        <f>'All Plates'!J421</f>
        <v>9990531996</v>
      </c>
      <c r="C433" t="s">
        <v>4640</v>
      </c>
      <c r="D433" t="str">
        <f>IFERROR('All Plates'!K421,"Not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7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purity*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Plates'!A422</f>
        <v>P5_D01</v>
      </c>
      <c r="B434" s="5" t="str">
        <f>'All Plates'!J422</f>
        <v>9990531984</v>
      </c>
      <c r="C434" t="s">
        <v>4641</v>
      </c>
      <c r="D434" t="str">
        <f>IFERROR('All Plates'!K422,"Not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7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Plates'!A424</f>
        <v>P5_D03</v>
      </c>
      <c r="B435" s="5" t="str">
        <f>'All Plates'!J424</f>
        <v>9990531986</v>
      </c>
      <c r="C435" t="s">
        <v>4643</v>
      </c>
      <c r="D435" t="str">
        <f>IFERROR('All Plates'!K424,"Not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7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Plates'!A425</f>
        <v>P5_D04</v>
      </c>
      <c r="B436" s="5" t="str">
        <f>'All Plates'!J425</f>
        <v>9990531987</v>
      </c>
      <c r="C436" t="s">
        <v>4644</v>
      </c>
      <c r="D436" t="str">
        <f>IFERROR('All Plates'!K425,"Not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7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Plates'!A426</f>
        <v>P5_D05</v>
      </c>
      <c r="B437" s="5" t="str">
        <f>'All Plates'!J426</f>
        <v>9990531988</v>
      </c>
      <c r="C437" t="s">
        <v>4645</v>
      </c>
      <c r="D437" t="str">
        <f>IFERROR('All Plates'!K426,"Not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7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Plates'!A427</f>
        <v>P5_D06</v>
      </c>
      <c r="B438" s="5" t="str">
        <f>'All Plates'!J427</f>
        <v>9990531989</v>
      </c>
      <c r="C438" t="s">
        <v>4646</v>
      </c>
      <c r="D438" t="str">
        <f>IFERROR('All Plates'!K427,"Not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7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Plates'!A428</f>
        <v>P5_D07</v>
      </c>
      <c r="B439" s="5" t="str">
        <f>'All Plates'!J428</f>
        <v>9990531990</v>
      </c>
      <c r="C439" t="s">
        <v>4647</v>
      </c>
      <c r="D439" t="str">
        <f>IFERROR('All Plates'!K428,"Not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7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Plates'!A429</f>
        <v>P5_D08</v>
      </c>
      <c r="B440" s="5" t="str">
        <f>'All Plates'!J429</f>
        <v>9990531991</v>
      </c>
      <c r="C440" t="s">
        <v>4648</v>
      </c>
      <c r="D440" t="str">
        <f>IFERROR('All Plates'!K429,"Not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7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Inconsistent Expert</v>
      </c>
      <c r="O440" t="str">
        <f>VLOOKUP(A440,'All Plates'!A:K,7,0)</f>
        <v>low solubility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Plates'!A430</f>
        <v>P5_D09</v>
      </c>
      <c r="B441" s="5" t="str">
        <f>'All Plates'!J430</f>
        <v>9990531992</v>
      </c>
      <c r="C441" t="s">
        <v>4649</v>
      </c>
      <c r="D441" t="str">
        <f>IFERROR('All Plates'!K430,"Not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7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Plates'!A431</f>
        <v>P5_D10</v>
      </c>
      <c r="B442" s="5" t="str">
        <f>'All Plates'!J431</f>
        <v>9990531993</v>
      </c>
      <c r="C442" t="s">
        <v>4650</v>
      </c>
      <c r="D442" t="str">
        <f>IFERROR('All Plates'!K431,"Not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7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purity*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Plates'!A432</f>
        <v>P5_D11</v>
      </c>
      <c r="B443" s="5" t="str">
        <f>'All Plates'!J432</f>
        <v>9990531994</v>
      </c>
      <c r="C443" t="s">
        <v>4651</v>
      </c>
      <c r="D443" t="str">
        <f>IFERROR('All Plates'!K432,"Not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7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Inconsistent Expert</v>
      </c>
      <c r="O443" t="str">
        <f>VLOOKUP(A443,'All Plates'!A:K,7,0)</f>
        <v>addtional signals or too few signals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Plates'!A433</f>
        <v>P5_D12</v>
      </c>
      <c r="B444" s="5" t="str">
        <f>'All Plates'!J433</f>
        <v>9990531995</v>
      </c>
      <c r="C444" t="s">
        <v>4652</v>
      </c>
      <c r="D444" t="str">
        <f>IFERROR('All Plates'!K433,"Not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7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Plates'!A434</f>
        <v>P5_E01</v>
      </c>
      <c r="B445" s="5" t="str">
        <f>'All Plates'!J434</f>
        <v>9990531983</v>
      </c>
      <c r="C445" t="s">
        <v>4653</v>
      </c>
      <c r="D445" t="str">
        <f>IFERROR('All Plates'!K434,"Not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7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Plates'!A436</f>
        <v>P5_E03</v>
      </c>
      <c r="B446" s="5" t="str">
        <f>'All Plates'!J436</f>
        <v>9990531981</v>
      </c>
      <c r="C446" t="s">
        <v>4655</v>
      </c>
      <c r="D446" t="str">
        <f>IFERROR('All Plates'!K436,"Not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7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Plates'!A437</f>
        <v>P5_E04</v>
      </c>
      <c r="B447" s="5" t="str">
        <f>'All Plates'!J437</f>
        <v>9990531980</v>
      </c>
      <c r="C447" t="s">
        <v>4656</v>
      </c>
      <c r="D447" t="str">
        <f>IFERROR('All Plates'!K437,"Not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7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Plates'!A438</f>
        <v>P5_E05</v>
      </c>
      <c r="B448" s="5" t="str">
        <f>'All Plates'!J438</f>
        <v>9990531979</v>
      </c>
      <c r="C448" t="s">
        <v>4657</v>
      </c>
      <c r="D448" t="str">
        <f>IFERROR('All Plates'!K438,"Not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7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high purity*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Plates'!A439</f>
        <v>P5_E06</v>
      </c>
      <c r="B449" s="5" t="str">
        <f>'All Plates'!J439</f>
        <v>9990531978</v>
      </c>
      <c r="C449" t="s">
        <v>4658</v>
      </c>
      <c r="D449" t="str">
        <f>IFERROR('All Plates'!K439,"Not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7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purity*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Plates'!A440</f>
        <v>P5_E07</v>
      </c>
      <c r="B450" s="5" t="str">
        <f>'All Plates'!J440</f>
        <v>9990531977</v>
      </c>
      <c r="C450" t="s">
        <v>4659</v>
      </c>
      <c r="D450" t="str">
        <f>IFERROR('All Plates'!K440,"Not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7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Plates'!A441</f>
        <v>P5_E08</v>
      </c>
      <c r="B451" s="5" t="str">
        <f>'All Plates'!J441</f>
        <v>9990531976</v>
      </c>
      <c r="C451" t="s">
        <v>4660</v>
      </c>
      <c r="D451" t="str">
        <f>IFERROR('All Plates'!K441,"Not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7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purity*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Plates'!A442</f>
        <v>P5_E09</v>
      </c>
      <c r="B452" s="5" t="str">
        <f>'All Plates'!J442</f>
        <v>9990531975</v>
      </c>
      <c r="C452" t="s">
        <v>4661</v>
      </c>
      <c r="D452" t="str">
        <f>IFERROR('All Plates'!K442,"Not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7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Plates'!A443</f>
        <v>P5_E10</v>
      </c>
      <c r="B453" s="5" t="str">
        <f>'All Plates'!J443</f>
        <v>9990531974</v>
      </c>
      <c r="C453" t="s">
        <v>4662</v>
      </c>
      <c r="D453" t="str">
        <f>IFERROR('All Plates'!K443,"Not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7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medium purity*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Plates'!A444</f>
        <v>P5_E11</v>
      </c>
      <c r="B454" s="5" t="str">
        <f>'All Plates'!J444</f>
        <v>9990531973</v>
      </c>
      <c r="C454" t="s">
        <v>4663</v>
      </c>
      <c r="D454" t="str">
        <f>IFERROR('All Plates'!K444,"Not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7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Plates'!A445</f>
        <v>P5_E12</v>
      </c>
      <c r="B455" s="5" t="str">
        <f>'All Plates'!J445</f>
        <v>9990531972</v>
      </c>
      <c r="C455" t="s">
        <v>4664</v>
      </c>
      <c r="D455" t="str">
        <f>IFERROR('All Plates'!K445,"Not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7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high purity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Plates'!A446</f>
        <v>P5_F01</v>
      </c>
      <c r="B456" s="5" t="str">
        <f>'All Plates'!J446</f>
        <v>9990531960</v>
      </c>
      <c r="C456" t="s">
        <v>4665</v>
      </c>
      <c r="D456" t="str">
        <f>IFERROR('All Plates'!K446,"Not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7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purity*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Plates'!A447</f>
        <v>P5_F02</v>
      </c>
      <c r="B457" s="5" t="str">
        <f>'All Plates'!J447</f>
        <v>9990531961</v>
      </c>
      <c r="C457" t="s">
        <v>4666</v>
      </c>
      <c r="D457" t="str">
        <f>IFERROR('All Plates'!K447,"Not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7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Plates'!A448</f>
        <v>P5_F03</v>
      </c>
      <c r="B458" s="5" t="str">
        <f>'All Plates'!J448</f>
        <v>9990531962</v>
      </c>
      <c r="C458" t="s">
        <v>4667</v>
      </c>
      <c r="D458" t="str">
        <f>IFERROR('All Plates'!K448,"Not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7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Plates'!A449</f>
        <v>P5_F04</v>
      </c>
      <c r="B459" s="5" t="str">
        <f>'All Plates'!J449</f>
        <v>9990531963</v>
      </c>
      <c r="C459" t="s">
        <v>4668</v>
      </c>
      <c r="D459" t="str">
        <f>IFERROR('All Plates'!K449,"Not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7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medium purity*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Plates'!A450</f>
        <v>P5_F05</v>
      </c>
      <c r="B460" s="5" t="str">
        <f>'All Plates'!J450</f>
        <v>9990531964</v>
      </c>
      <c r="C460" t="s">
        <v>4669</v>
      </c>
      <c r="D460" t="str">
        <f>IFERROR('All Plates'!K450,"Not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7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Inconsistent Expert</v>
      </c>
      <c r="O460" t="str">
        <f>VLOOKUP(A460,'All Plates'!A:K,7,0)</f>
        <v>low solubility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Plates'!A451</f>
        <v>P5_F06</v>
      </c>
      <c r="B461" s="5" t="str">
        <f>'All Plates'!J451</f>
        <v>9990531965</v>
      </c>
      <c r="C461" t="s">
        <v>4670</v>
      </c>
      <c r="D461" t="str">
        <f>IFERROR('All Plates'!K451,"Not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7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Plates'!A452</f>
        <v>P5_F07</v>
      </c>
      <c r="B462" s="5" t="str">
        <f>'All Plates'!J452</f>
        <v>9990531966</v>
      </c>
      <c r="C462" t="s">
        <v>4671</v>
      </c>
      <c r="D462" t="str">
        <f>IFERROR('All Plates'!K452,"Not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7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purity*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Plates'!A453</f>
        <v>P5_F08</v>
      </c>
      <c r="B463" s="5" t="str">
        <f>'All Plates'!J453</f>
        <v>9990531967</v>
      </c>
      <c r="C463" t="s">
        <v>4672</v>
      </c>
      <c r="D463" t="str">
        <f>IFERROR('All Plates'!K453,"Not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7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medium purity*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Plates'!A454</f>
        <v>P5_F09</v>
      </c>
      <c r="B464" s="5" t="str">
        <f>'All Plates'!J454</f>
        <v>9990531968</v>
      </c>
      <c r="C464" t="s">
        <v>4673</v>
      </c>
      <c r="D464" t="str">
        <f>IFERROR('All Plates'!K454,"Not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7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purity*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Plates'!A455</f>
        <v>P5_F10</v>
      </c>
      <c r="B465" s="5" t="str">
        <f>'All Plates'!J455</f>
        <v>9990531969</v>
      </c>
      <c r="C465" t="s">
        <v>4674</v>
      </c>
      <c r="D465" t="str">
        <f>IFERROR('All Plates'!K455,"Not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7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purity*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Plates'!A456</f>
        <v>P5_F11</v>
      </c>
      <c r="B466" s="5" t="str">
        <f>'All Plates'!J456</f>
        <v>9990531970</v>
      </c>
      <c r="C466" t="s">
        <v>4675</v>
      </c>
      <c r="D466" t="str">
        <f>IFERROR('All Plates'!K456,"Not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7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Plates'!A457</f>
        <v>P5_F12</v>
      </c>
      <c r="B467" s="5" t="str">
        <f>'All Plates'!J457</f>
        <v>9990531782</v>
      </c>
      <c r="C467" t="s">
        <v>4676</v>
      </c>
      <c r="D467" t="str">
        <f>IFERROR('All Plates'!K457,"Not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7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addtional signals or too few signals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Plates'!A458</f>
        <v>P5_G01</v>
      </c>
      <c r="B468" s="5" t="str">
        <f>'All Plates'!J458</f>
        <v>9990531959</v>
      </c>
      <c r="C468" t="s">
        <v>4677</v>
      </c>
      <c r="D468" t="str">
        <f>IFERROR('All Plates'!K458,"Not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7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medium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Plates'!A459</f>
        <v>P5_G02</v>
      </c>
      <c r="B469" s="5" t="str">
        <f>'All Plates'!J459</f>
        <v>9990531958</v>
      </c>
      <c r="C469" t="s">
        <v>4678</v>
      </c>
      <c r="D469" t="str">
        <f>IFERROR('All Plates'!K459,"Not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7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Plates'!A460</f>
        <v>P5_G03</v>
      </c>
      <c r="B470" s="5" t="str">
        <f>'All Plates'!J460</f>
        <v>9990531957</v>
      </c>
      <c r="C470" t="s">
        <v>4679</v>
      </c>
      <c r="D470" t="str">
        <f>IFERROR('All Plates'!K460,"Not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7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purity*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Plates'!A461</f>
        <v>P5_G04</v>
      </c>
      <c r="B471" s="5" t="str">
        <f>'All Plates'!J461</f>
        <v>9990531956</v>
      </c>
      <c r="C471" t="s">
        <v>4680</v>
      </c>
      <c r="D471" t="str">
        <f>IFERROR('All Plates'!K461,"Not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7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very high purity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Plates'!A462</f>
        <v>P5_G05</v>
      </c>
      <c r="B472" s="5" t="str">
        <f>'All Plates'!J462</f>
        <v>9990531955</v>
      </c>
      <c r="C472" t="s">
        <v>4681</v>
      </c>
      <c r="D472" t="str">
        <f>IFERROR('All Plates'!K462,"Not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7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medium purity*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Plates'!A463</f>
        <v>P5_G06</v>
      </c>
      <c r="B473" s="5" t="str">
        <f>'All Plates'!J463</f>
        <v>BARCODE MISSING!</v>
      </c>
      <c r="C473" t="s">
        <v>4989</v>
      </c>
      <c r="D473" t="str">
        <f>IFERROR('All Plates'!K463,"Not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7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very high purity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Plates'!A464</f>
        <v>P5_G07</v>
      </c>
      <c r="B474" s="5" t="str">
        <f>'All Plates'!J464</f>
        <v>9990531953</v>
      </c>
      <c r="C474" t="s">
        <v>4682</v>
      </c>
      <c r="D474" t="str">
        <f>IFERROR('All Plates'!K464,"Not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7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Inconsistent Expert</v>
      </c>
      <c r="O474" t="str">
        <f>VLOOKUP(A474,'All Plates'!A:K,7,0)</f>
        <v>low solubility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Plates'!A465</f>
        <v>P5_G08</v>
      </c>
      <c r="B475" s="5" t="str">
        <f>'All Plates'!J465</f>
        <v>9990531952</v>
      </c>
      <c r="C475" t="s">
        <v>4683</v>
      </c>
      <c r="D475" t="str">
        <f>IFERROR('All Plates'!K465,"Not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7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Inconsistent Expert</v>
      </c>
      <c r="O475" t="str">
        <f>VLOOKUP(A475,'All Plates'!A:K,7,0)</f>
        <v>low solubility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Plates'!A466</f>
        <v>P5_G09</v>
      </c>
      <c r="B476" s="5" t="str">
        <f>'All Plates'!J466</f>
        <v>9990531951</v>
      </c>
      <c r="C476" t="s">
        <v>4684</v>
      </c>
      <c r="D476" t="str">
        <f>IFERROR('All Plates'!K466,"Not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7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Plates'!A467</f>
        <v>P5_G10</v>
      </c>
      <c r="B477" s="5" t="str">
        <f>'All Plates'!J467</f>
        <v>9990531950</v>
      </c>
      <c r="C477" t="s">
        <v>4685</v>
      </c>
      <c r="D477" t="str">
        <f>IFERROR('All Plates'!K467,"Not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7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addtional signals or too few signals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Plates'!A468</f>
        <v>P5_G11</v>
      </c>
      <c r="B478" s="5" t="str">
        <f>'All Plates'!J468</f>
        <v>9990531949</v>
      </c>
      <c r="C478" t="s">
        <v>4686</v>
      </c>
      <c r="D478" t="str">
        <f>IFERROR('All Plates'!K468,"Not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7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medium purity*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Plates'!A469</f>
        <v>P5_G12</v>
      </c>
      <c r="B479" s="5" t="str">
        <f>'All Plates'!J469</f>
        <v>9990531948</v>
      </c>
      <c r="C479" t="s">
        <v>4687</v>
      </c>
      <c r="D479" t="str">
        <f>IFERROR('All Plates'!K469,"Not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7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high purity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Plates'!A470</f>
        <v>P5_H01</v>
      </c>
      <c r="B480" s="5" t="str">
        <f>'All Plates'!J470</f>
        <v>9990531936</v>
      </c>
      <c r="C480" t="s">
        <v>4688</v>
      </c>
      <c r="D480" t="str">
        <f>IFERROR('All Plates'!K470,"Not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7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very high purity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Plates'!A471</f>
        <v>P5_H02</v>
      </c>
      <c r="B481" s="5" t="str">
        <f>'All Plates'!J471</f>
        <v>9990531937</v>
      </c>
      <c r="C481" t="s">
        <v>4689</v>
      </c>
      <c r="D481" t="str">
        <f>IFERROR('All Plates'!K471,"Not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7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Plates'!A472</f>
        <v>P5_H03</v>
      </c>
      <c r="B482" s="5" t="str">
        <f>'All Plates'!J472</f>
        <v>9990531938</v>
      </c>
      <c r="C482" t="s">
        <v>4690</v>
      </c>
      <c r="D482" t="str">
        <f>IFERROR('All Plates'!K472,"Not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7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Plates'!A474</f>
        <v>P5_H05</v>
      </c>
      <c r="B483" s="5" t="str">
        <f>'All Plates'!J474</f>
        <v>9990531940</v>
      </c>
      <c r="C483" t="s">
        <v>4692</v>
      </c>
      <c r="D483" t="str">
        <f>IFERROR('All Plates'!K474,"Not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7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very high purity*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Plates'!A475</f>
        <v>P5_H06</v>
      </c>
      <c r="B484" s="5" t="str">
        <f>'All Plates'!J475</f>
        <v>9990531941</v>
      </c>
      <c r="C484" t="s">
        <v>4693</v>
      </c>
      <c r="D484" t="str">
        <f>IFERROR('All Plates'!K475,"Not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7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purity*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Plates'!A476</f>
        <v>P5_H07</v>
      </c>
      <c r="B485" s="5" t="str">
        <f>'All Plates'!J476</f>
        <v>9990531942</v>
      </c>
      <c r="C485" t="s">
        <v>4694</v>
      </c>
      <c r="D485" t="str">
        <f>IFERROR('All Plates'!K476,"Not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7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very high purity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Plates'!A477</f>
        <v>P5_H08</v>
      </c>
      <c r="B486" s="5" t="str">
        <f>'All Plates'!J477</f>
        <v>9990531943</v>
      </c>
      <c r="C486" t="s">
        <v>4695</v>
      </c>
      <c r="D486" t="str">
        <f>IFERROR('All Plates'!K477,"Not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7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very high purity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Plates'!A478</f>
        <v>P5_H09</v>
      </c>
      <c r="B487" s="5" t="str">
        <f>'All Plates'!J478</f>
        <v>9990531944</v>
      </c>
      <c r="C487" t="s">
        <v>4696</v>
      </c>
      <c r="D487" t="str">
        <f>IFERROR('All Plates'!K478,"Not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7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addtional signals or too few signals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Plates'!A480</f>
        <v>P5_H11</v>
      </c>
      <c r="B488" s="5" t="str">
        <f>'All Plates'!J480</f>
        <v>9990531946</v>
      </c>
      <c r="C488" t="s">
        <v>4698</v>
      </c>
      <c r="D488" t="str">
        <f>IFERROR('All Plates'!K480,"Not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7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addtional signals or too few signals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Plates'!A481</f>
        <v>P5_H12</v>
      </c>
      <c r="B489" s="5" t="str">
        <f>'All Plates'!J481</f>
        <v>9990531947</v>
      </c>
      <c r="C489" t="s">
        <v>4699</v>
      </c>
      <c r="D489" t="str">
        <f>IFERROR('All Plates'!K481,"Not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7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Inconsistent Expert</v>
      </c>
      <c r="O489" t="str">
        <f>VLOOKUP(A489,'All Plates'!A:K,7,0)</f>
        <v>low solubility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Plates'!A482</f>
        <v>P6_A01</v>
      </c>
      <c r="B490" s="5" t="str">
        <f>'All Plates'!J482</f>
        <v>9990531826</v>
      </c>
      <c r="C490" t="s">
        <v>4700</v>
      </c>
      <c r="D490" t="str">
        <f>IFERROR('All Plates'!K482,"Not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7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low solubility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Plates'!A483</f>
        <v>P6_A02</v>
      </c>
      <c r="B491" s="5" t="str">
        <f>'All Plates'!J483</f>
        <v>9990531827</v>
      </c>
      <c r="C491" t="s">
        <v>4701</v>
      </c>
      <c r="D491" t="str">
        <f>IFERROR('All Plates'!K483,"Not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7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Inconsistent Expert</v>
      </c>
      <c r="O491" t="str">
        <f>VLOOKUP(A491,'All Plates'!A:K,7,0)</f>
        <v>low solubility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Plates'!A484</f>
        <v>P6_A03</v>
      </c>
      <c r="B492" s="5" t="str">
        <f>'All Plates'!J484</f>
        <v>9990531833</v>
      </c>
      <c r="C492" t="s">
        <v>4702</v>
      </c>
      <c r="D492" t="str">
        <f>IFERROR('All Plates'!K484,"Not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7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very high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Plates'!A485</f>
        <v>P6_A04</v>
      </c>
      <c r="B493" s="5" t="str">
        <f>'All Plates'!J485</f>
        <v>9990531831</v>
      </c>
      <c r="C493" t="s">
        <v>4703</v>
      </c>
      <c r="D493" t="str">
        <f>IFERROR('All Plates'!K485,"Not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7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Inconsistent Expert</v>
      </c>
      <c r="O493" t="str">
        <f>VLOOKUP(A493,'All Plates'!A:K,7,0)</f>
        <v>low solubility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Plates'!A486</f>
        <v>P6_A05</v>
      </c>
      <c r="B494" s="5" t="str">
        <f>'All Plates'!J486</f>
        <v>9990531834</v>
      </c>
      <c r="C494" t="s">
        <v>4704</v>
      </c>
      <c r="D494" t="str">
        <f>IFERROR('All Plates'!K486,"Not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7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high purity*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Plates'!A487</f>
        <v>P6_A06</v>
      </c>
      <c r="B495" s="5" t="str">
        <f>'All Plates'!J487</f>
        <v>9990531832</v>
      </c>
      <c r="C495" t="s">
        <v>4705</v>
      </c>
      <c r="D495" t="str">
        <f>IFERROR('All Plates'!K487,"Not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7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high purity*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Plates'!A488</f>
        <v>P6_A07</v>
      </c>
      <c r="B496" s="5" t="str">
        <f>'All Plates'!J488</f>
        <v>9990531829</v>
      </c>
      <c r="C496" t="s">
        <v>4706</v>
      </c>
      <c r="D496" t="str">
        <f>IFERROR('All Plates'!K488,"Not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7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high purity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Plates'!A489</f>
        <v>P6_A08</v>
      </c>
      <c r="B497" s="5" t="str">
        <f>'All Plates'!J489</f>
        <v>9990531736</v>
      </c>
      <c r="C497" t="s">
        <v>4707</v>
      </c>
      <c r="D497" t="str">
        <f>IFERROR('All Plates'!K489,"Not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7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addtional signals or too few signals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Plates'!A490</f>
        <v>P6_A09</v>
      </c>
      <c r="B498" s="5" t="str">
        <f>'All Plates'!J490</f>
        <v>9990531735</v>
      </c>
      <c r="C498" t="s">
        <v>4708</v>
      </c>
      <c r="D498" t="str">
        <f>IFERROR('All Plates'!K490,"Not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7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very high purity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Plates'!A491</f>
        <v>P6_A10</v>
      </c>
      <c r="B499" s="5" t="str">
        <f>'All Plates'!J491</f>
        <v>9990531734</v>
      </c>
      <c r="C499" t="s">
        <v>4709</v>
      </c>
      <c r="D499" t="str">
        <f>IFERROR('All Plates'!K491,"Not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7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high purity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Plates'!A492</f>
        <v>P6_A11</v>
      </c>
      <c r="B500" s="5" t="str">
        <f>'All Plates'!J492</f>
        <v>9990530736</v>
      </c>
      <c r="C500" t="s">
        <v>4710</v>
      </c>
      <c r="D500" t="str">
        <f>IFERROR('All Plates'!K492,"Not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7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addtional signals or too few signals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Plates'!A493</f>
        <v>P6_A12</v>
      </c>
      <c r="B501" s="5" t="str">
        <f>'All Plates'!J493</f>
        <v>9990531740</v>
      </c>
      <c r="C501" t="s">
        <v>4711</v>
      </c>
      <c r="D501" t="str">
        <f>IFERROR('All Plates'!K493,"Not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7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Inconsistent Expert</v>
      </c>
      <c r="O501" t="str">
        <f>VLOOKUP(A501,'All Plates'!A:K,7,0)</f>
        <v>low solubility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Plates'!A494</f>
        <v>P6_B01</v>
      </c>
      <c r="B502" s="5" t="str">
        <f>'All Plates'!J494</f>
        <v>9990531720</v>
      </c>
      <c r="C502" t="s">
        <v>4712</v>
      </c>
      <c r="D502" t="str">
        <f>IFERROR('All Plates'!K494,"Not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7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high purity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Plates'!A495</f>
        <v>P6_B02</v>
      </c>
      <c r="B503" s="5" t="str">
        <f>'All Plates'!J495</f>
        <v>9990531721</v>
      </c>
      <c r="C503" t="s">
        <v>4713</v>
      </c>
      <c r="D503" t="str">
        <f>IFERROR('All Plates'!K495,"Not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7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addtional signals or too few signals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Plates'!A496</f>
        <v>P6_B03</v>
      </c>
      <c r="B504" s="5" t="str">
        <f>'All Plates'!J496</f>
        <v>9990531722</v>
      </c>
      <c r="C504" t="s">
        <v>4714</v>
      </c>
      <c r="D504" t="str">
        <f>IFERROR('All Plates'!K496,"Not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7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medium purity*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Plates'!A497</f>
        <v>P6_B04</v>
      </c>
      <c r="B505" s="5" t="str">
        <f>'All Plates'!J497</f>
        <v>9990531723</v>
      </c>
      <c r="C505" t="s">
        <v>4715</v>
      </c>
      <c r="D505" t="str">
        <f>IFERROR('All Plates'!K497,"Not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7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Inconsistent Expert</v>
      </c>
      <c r="O505" t="str">
        <f>VLOOKUP(A505,'All Plates'!A:K,7,0)</f>
        <v>low solubility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Plates'!A498</f>
        <v>P6_B05</v>
      </c>
      <c r="B506" s="5" t="str">
        <f>'All Plates'!J498</f>
        <v>9990531724</v>
      </c>
      <c r="C506" t="s">
        <v>4716</v>
      </c>
      <c r="D506" t="str">
        <f>IFERROR('All Plates'!K498,"Not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7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Inconsistent Expert</v>
      </c>
      <c r="O506" t="str">
        <f>VLOOKUP(A506,'All Plates'!A:K,7,0)</f>
        <v>addtional signals or too few signals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Plates'!A500</f>
        <v>P6_B07</v>
      </c>
      <c r="B507" s="5" t="str">
        <f>'All Plates'!J500</f>
        <v>9990530735</v>
      </c>
      <c r="C507" t="s">
        <v>4718</v>
      </c>
      <c r="D507" t="str">
        <f>IFERROR('All Plates'!K500,"Not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7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Plates'!A501</f>
        <v>P6_B08</v>
      </c>
      <c r="B508" s="5" t="str">
        <f>'All Plates'!J501</f>
        <v>9990531727</v>
      </c>
      <c r="C508" t="s">
        <v>4719</v>
      </c>
      <c r="D508" t="str">
        <f>IFERROR('All Plates'!K501,"Not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7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high purity*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Plates'!A502</f>
        <v>P6_B09</v>
      </c>
      <c r="B509" s="5" t="str">
        <f>'All Plates'!J502</f>
        <v>9990531728</v>
      </c>
      <c r="C509" t="s">
        <v>4720</v>
      </c>
      <c r="D509" t="str">
        <f>IFERROR('All Plates'!K502,"Not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7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medium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Plates'!A503</f>
        <v>P6_B10</v>
      </c>
      <c r="B510" s="5" t="str">
        <f>'All Plates'!J503</f>
        <v>9990531729</v>
      </c>
      <c r="C510" t="s">
        <v>4721</v>
      </c>
      <c r="D510" t="str">
        <f>IFERROR('All Plates'!K503,"Not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7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high purity*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Plates'!A504</f>
        <v>P6_B11</v>
      </c>
      <c r="B511" s="5" t="str">
        <f>'All Plates'!J504</f>
        <v>9990530734</v>
      </c>
      <c r="C511" t="s">
        <v>4722</v>
      </c>
      <c r="D511" t="str">
        <f>IFERROR('All Plates'!K504,"Not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7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very 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Plates'!A505</f>
        <v>P6_B12</v>
      </c>
      <c r="B512" s="5" t="str">
        <f>'All Plates'!J505</f>
        <v>9990531731</v>
      </c>
      <c r="C512" t="s">
        <v>4723</v>
      </c>
      <c r="D512" t="str">
        <f>IFERROR('All Plates'!K505,"Not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7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very high purity*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Plates'!A506</f>
        <v>P6_C01</v>
      </c>
      <c r="B513" s="5" t="str">
        <f>'All Plates'!J506</f>
        <v>9990531719</v>
      </c>
      <c r="C513" t="s">
        <v>4724</v>
      </c>
      <c r="D513" t="str">
        <f>IFERROR('All Plates'!K506,"Not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7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low solubility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Plates'!A507</f>
        <v>P6_C02</v>
      </c>
      <c r="B514" s="5" t="str">
        <f>'All Plates'!J507</f>
        <v>9990531718</v>
      </c>
      <c r="C514" t="s">
        <v>4725</v>
      </c>
      <c r="D514" t="str">
        <f>IFERROR('All Plates'!K507,"Not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7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very high purity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Plates'!A508</f>
        <v>P6_C03</v>
      </c>
      <c r="B515" s="5" t="str">
        <f>'All Plates'!J508</f>
        <v>9990531717</v>
      </c>
      <c r="C515" t="s">
        <v>4726</v>
      </c>
      <c r="D515" t="str">
        <f>IFERROR('All Plates'!K508,"Not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7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Inconsistent Expert</v>
      </c>
      <c r="O515" t="str">
        <f>VLOOKUP(A515,'All Plates'!A:K,7,0)</f>
        <v>low solubility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Plates'!A509</f>
        <v>P6_C04</v>
      </c>
      <c r="B516" s="5" t="str">
        <f>'All Plates'!J509</f>
        <v>9990531716</v>
      </c>
      <c r="C516" t="s">
        <v>4727</v>
      </c>
      <c r="D516" t="str">
        <f>IFERROR('All Plates'!K509,"Not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7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high purity*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Plates'!A510</f>
        <v>P6_C05</v>
      </c>
      <c r="B517" s="5" t="str">
        <f>'All Plates'!J510</f>
        <v>9990531715</v>
      </c>
      <c r="C517" t="s">
        <v>4728</v>
      </c>
      <c r="D517" t="str">
        <f>IFERROR('All Plates'!K510,"Not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7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Inconsistent Expert</v>
      </c>
      <c r="O517" t="str">
        <f>VLOOKUP(A517,'All Plates'!A:K,7,0)</f>
        <v>low solubility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Plates'!A511</f>
        <v>P6_C06</v>
      </c>
      <c r="B518" s="5" t="str">
        <f>'All Plates'!J511</f>
        <v>9990531714</v>
      </c>
      <c r="C518" t="s">
        <v>4729</v>
      </c>
      <c r="D518" t="str">
        <f>IFERROR('All Plates'!K511,"Not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7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medium purity*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Plates'!A512</f>
        <v>P6_C07</v>
      </c>
      <c r="B519" s="5" t="str">
        <f>'All Plates'!J512</f>
        <v>9990531713</v>
      </c>
      <c r="C519" t="s">
        <v>4730</v>
      </c>
      <c r="D519" t="str">
        <f>IFERROR('All Plates'!K512,"Not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7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Plates'!A513</f>
        <v>P6_C08</v>
      </c>
      <c r="B520" s="5" t="str">
        <f>'All Plates'!J513</f>
        <v>9990531712</v>
      </c>
      <c r="C520" t="s">
        <v>4731</v>
      </c>
      <c r="D520" t="str">
        <f>IFERROR('All Plates'!K513,"Not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7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Plates'!A514</f>
        <v>P6_C09</v>
      </c>
      <c r="B521" s="5" t="str">
        <f>'All Plates'!J514</f>
        <v>9990531711</v>
      </c>
      <c r="C521" t="s">
        <v>4732</v>
      </c>
      <c r="D521" t="str">
        <f>IFERROR('All Plates'!K514,"Not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7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Plates'!A515</f>
        <v>P6_C10</v>
      </c>
      <c r="B522" s="5" t="str">
        <f>'All Plates'!J515</f>
        <v>9990531710</v>
      </c>
      <c r="C522" t="s">
        <v>4733</v>
      </c>
      <c r="D522" t="str">
        <f>IFERROR('All Plates'!K515,"Not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7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Plates'!A516</f>
        <v>P6_C11</v>
      </c>
      <c r="B523" s="5" t="str">
        <f>'All Plates'!J516</f>
        <v>9990530737</v>
      </c>
      <c r="C523" t="s">
        <v>4734</v>
      </c>
      <c r="D523" t="str">
        <f>IFERROR('All Plates'!K516,"Not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7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addtional signals or too few signals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Plates'!A517</f>
        <v>P6_C12</v>
      </c>
      <c r="B524" s="5" t="str">
        <f>'All Plates'!J517</f>
        <v>9990531708</v>
      </c>
      <c r="C524" t="s">
        <v>4735</v>
      </c>
      <c r="D524" t="str">
        <f>IFERROR('All Plates'!K517,"Not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7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Plates'!A518</f>
        <v>P6_D01</v>
      </c>
      <c r="B525" s="5" t="str">
        <f>'All Plates'!J518</f>
        <v>9990531696</v>
      </c>
      <c r="C525" t="s">
        <v>4736</v>
      </c>
      <c r="D525" t="str">
        <f>IFERROR('All Plates'!K518,"Not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7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low solubility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Plates'!A519</f>
        <v>P6_D02</v>
      </c>
      <c r="B526" s="5" t="str">
        <f>'All Plates'!J519</f>
        <v>9990531697</v>
      </c>
      <c r="C526" t="s">
        <v>4737</v>
      </c>
      <c r="D526" t="str">
        <f>IFERROR('All Plates'!K519,"Not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7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purity*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Plates'!A520</f>
        <v>P6_D03</v>
      </c>
      <c r="B527" s="5" t="str">
        <f>'All Plates'!J520</f>
        <v>9990531698</v>
      </c>
      <c r="C527" t="s">
        <v>4738</v>
      </c>
      <c r="D527" t="str">
        <f>IFERROR('All Plates'!K520,"Not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7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Inconsistent Expert</v>
      </c>
      <c r="O527" t="str">
        <f>VLOOKUP(A527,'All Plates'!A:K,7,0)</f>
        <v>addtional signals or too few signals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Plates'!A521</f>
        <v>P6_D04</v>
      </c>
      <c r="B528" s="5" t="str">
        <f>'All Plates'!J521</f>
        <v>9990531699</v>
      </c>
      <c r="C528" t="s">
        <v>4739</v>
      </c>
      <c r="D528" t="str">
        <f>IFERROR('All Plates'!K521,"Not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7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very high purity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Plates'!A522</f>
        <v>P6_D05</v>
      </c>
      <c r="B529" s="5" t="str">
        <f>'All Plates'!J522</f>
        <v>9990531700</v>
      </c>
      <c r="C529" t="s">
        <v>4740</v>
      </c>
      <c r="D529" t="str">
        <f>IFERROR('All Plates'!K522,"Not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7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Plates'!A523</f>
        <v>P6_D06</v>
      </c>
      <c r="B530" s="5" t="str">
        <f>'All Plates'!J523</f>
        <v>9990531701</v>
      </c>
      <c r="C530" t="s">
        <v>4741</v>
      </c>
      <c r="D530" t="str">
        <f>IFERROR('All Plates'!K523,"Not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7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Plates'!A524</f>
        <v>P6_D07</v>
      </c>
      <c r="B531" s="5" t="str">
        <f>'All Plates'!J524</f>
        <v>9990531702</v>
      </c>
      <c r="C531" t="s">
        <v>4742</v>
      </c>
      <c r="D531" t="str">
        <f>IFERROR('All Plates'!K524,"Not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7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high purity*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Plates'!A525</f>
        <v>P6_D08</v>
      </c>
      <c r="B532" s="5" t="str">
        <f>'All Plates'!J525</f>
        <v>9990531703</v>
      </c>
      <c r="C532" t="s">
        <v>4743</v>
      </c>
      <c r="D532" t="str">
        <f>IFERROR('All Plates'!K525,"Not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7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Plates'!A526</f>
        <v>P6_D09</v>
      </c>
      <c r="B533" s="5" t="str">
        <f>'All Plates'!J526</f>
        <v>9990531704</v>
      </c>
      <c r="C533" t="s">
        <v>4744</v>
      </c>
      <c r="D533" t="str">
        <f>IFERROR('All Plates'!K526,"Not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7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low solubility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Plates'!A527</f>
        <v>P6_D10</v>
      </c>
      <c r="B534" s="5" t="str">
        <f>'All Plates'!J527</f>
        <v>9990531705</v>
      </c>
      <c r="C534" t="s">
        <v>4745</v>
      </c>
      <c r="D534" t="str">
        <f>IFERROR('All Plates'!K527,"Not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7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high purity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Plates'!A528</f>
        <v>P6_D11</v>
      </c>
      <c r="B535" s="5" t="str">
        <f>'All Plates'!J528</f>
        <v>9990531706</v>
      </c>
      <c r="C535" t="s">
        <v>4746</v>
      </c>
      <c r="D535" t="str">
        <f>IFERROR('All Plates'!K528,"Not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7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very high purity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Plates'!A529</f>
        <v>P6_D12</v>
      </c>
      <c r="B536" s="5" t="str">
        <f>'All Plates'!J529</f>
        <v>9990531707</v>
      </c>
      <c r="C536" t="s">
        <v>4747</v>
      </c>
      <c r="D536" t="str">
        <f>IFERROR('All Plates'!K529,"Not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7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very 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Plates'!A530</f>
        <v>P6_E01</v>
      </c>
      <c r="B537" s="5" t="str">
        <f>'All Plates'!J530</f>
        <v>9990531695</v>
      </c>
      <c r="C537" t="s">
        <v>4748</v>
      </c>
      <c r="D537" t="str">
        <f>IFERROR('All Plates'!K530,"Not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7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Inconsistent Expert</v>
      </c>
      <c r="O537" t="str">
        <f>VLOOKUP(A537,'All Plates'!A:K,7,0)</f>
        <v>low solubility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Plates'!A531</f>
        <v>P6_E02</v>
      </c>
      <c r="B538" s="5" t="str">
        <f>'All Plates'!J531</f>
        <v>9990531694</v>
      </c>
      <c r="C538" t="s">
        <v>4749</v>
      </c>
      <c r="D538" t="str">
        <f>IFERROR('All Plates'!K531,"Not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7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Plates'!A532</f>
        <v>P6_E03</v>
      </c>
      <c r="B539" s="5" t="str">
        <f>'All Plates'!J532</f>
        <v>9990531693</v>
      </c>
      <c r="C539" t="s">
        <v>4750</v>
      </c>
      <c r="D539" t="str">
        <f>IFERROR('All Plates'!K532,"Not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7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high purity*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Plates'!A533</f>
        <v>P6_E04</v>
      </c>
      <c r="B540" s="5" t="str">
        <f>'All Plates'!J533</f>
        <v>9990531692</v>
      </c>
      <c r="C540" t="s">
        <v>4751</v>
      </c>
      <c r="D540" t="str">
        <f>IFERROR('All Plates'!K533,"Not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7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Plates'!A534</f>
        <v>P6_E05</v>
      </c>
      <c r="B541" s="5" t="str">
        <f>'All Plates'!J534</f>
        <v>9990531691</v>
      </c>
      <c r="C541" t="s">
        <v>4752</v>
      </c>
      <c r="D541" t="str">
        <f>IFERROR('All Plates'!K534,"Not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7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medium purity*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Plates'!A536</f>
        <v>P6_E07</v>
      </c>
      <c r="B542" s="5" t="str">
        <f>'All Plates'!J536</f>
        <v>9990531689</v>
      </c>
      <c r="C542" t="s">
        <v>4754</v>
      </c>
      <c r="D542" t="str">
        <f>IFERROR('All Plates'!K536,"Not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7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Inconsistent Expert</v>
      </c>
      <c r="O542" t="str">
        <f>VLOOKUP(A542,'All Plates'!A:K,7,0)</f>
        <v>addtional signals or too few signals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Plates'!A537</f>
        <v>P6_E08</v>
      </c>
      <c r="B543" s="5" t="str">
        <f>'All Plates'!J537</f>
        <v>9990531688</v>
      </c>
      <c r="C543" t="s">
        <v>4755</v>
      </c>
      <c r="D543" t="str">
        <f>IFERROR('All Plates'!K537,"Not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7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Inconsistent Expert</v>
      </c>
      <c r="O543" t="str">
        <f>VLOOKUP(A543,'All Plates'!A:K,7,0)</f>
        <v>addtional signals or too few signals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Plates'!A538</f>
        <v>P6_E09</v>
      </c>
      <c r="B544" s="5" t="str">
        <f>'All Plates'!J538</f>
        <v>9990531687</v>
      </c>
      <c r="C544" t="s">
        <v>4756</v>
      </c>
      <c r="D544" t="str">
        <f>IFERROR('All Plates'!K538,"Not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7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Inconsistent Expert</v>
      </c>
      <c r="O544" t="str">
        <f>VLOOKUP(A544,'All Plates'!A:K,7,0)</f>
        <v>addtional signals or too few signals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Plates'!A539</f>
        <v>P6_E10</v>
      </c>
      <c r="B545" s="5" t="str">
        <f>'All Plates'!J539</f>
        <v>9990531686</v>
      </c>
      <c r="C545" t="s">
        <v>4757</v>
      </c>
      <c r="D545" t="str">
        <f>IFERROR('All Plates'!K539,"Not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7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medium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Plates'!A540</f>
        <v>P6_E11</v>
      </c>
      <c r="B546" s="5" t="str">
        <f>'All Plates'!J540</f>
        <v>9990531685</v>
      </c>
      <c r="C546" t="s">
        <v>4758</v>
      </c>
      <c r="D546" t="str">
        <f>IFERROR('All Plates'!K540,"Not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7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Inconsistent Expert</v>
      </c>
      <c r="O546" t="str">
        <f>VLOOKUP(A546,'All Plates'!A:K,7,0)</f>
        <v>addtional signals or too few signals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Plates'!A541</f>
        <v>P6_E12</v>
      </c>
      <c r="B547" s="5" t="str">
        <f>'All Plates'!J541</f>
        <v>9990531684</v>
      </c>
      <c r="C547" t="s">
        <v>4759</v>
      </c>
      <c r="D547" t="str">
        <f>IFERROR('All Plates'!K541,"Not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7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high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Plates'!A542</f>
        <v>P6_F01</v>
      </c>
      <c r="B548" s="5" t="str">
        <f>'All Plates'!J542</f>
        <v>9990531672</v>
      </c>
      <c r="C548" t="s">
        <v>4760</v>
      </c>
      <c r="D548" t="str">
        <f>IFERROR('All Plates'!K542,"Not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7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medium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Plates'!A543</f>
        <v>P6_F02</v>
      </c>
      <c r="B549" s="5" t="str">
        <f>'All Plates'!J543</f>
        <v>9990531673</v>
      </c>
      <c r="C549" t="s">
        <v>4761</v>
      </c>
      <c r="D549" t="str">
        <f>IFERROR('All Plates'!K543,"Not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7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Plates'!A544</f>
        <v>P6_F03</v>
      </c>
      <c r="B550" s="5" t="str">
        <f>'All Plates'!J544</f>
        <v>9990531674</v>
      </c>
      <c r="C550" t="s">
        <v>4762</v>
      </c>
      <c r="D550" t="str">
        <f>IFERROR('All Plates'!K544,"Not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7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high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Plates'!A545</f>
        <v>P6_F04</v>
      </c>
      <c r="B551" s="5" t="str">
        <f>'All Plates'!J545</f>
        <v>9990531675</v>
      </c>
      <c r="C551" t="s">
        <v>4763</v>
      </c>
      <c r="D551" t="str">
        <f>IFERROR('All Plates'!K545,"Not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7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medium purity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Plates'!A546</f>
        <v>P6_F05</v>
      </c>
      <c r="B552" s="5" t="str">
        <f>'All Plates'!J546</f>
        <v>9990531676</v>
      </c>
      <c r="C552" t="s">
        <v>4764</v>
      </c>
      <c r="D552" t="str">
        <f>IFERROR('All Plates'!K546,"Not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7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addtional signals or too few signals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Plates'!A547</f>
        <v>P6_F06</v>
      </c>
      <c r="B553" s="5" t="str">
        <f>'All Plates'!J547</f>
        <v>9990531677</v>
      </c>
      <c r="C553" t="s">
        <v>4765</v>
      </c>
      <c r="D553" t="str">
        <f>IFERROR('All Plates'!K547,"Not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7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high purity*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Plates'!A548</f>
        <v>P6_F07</v>
      </c>
      <c r="B554" s="5" t="str">
        <f>'All Plates'!J548</f>
        <v>9990531678</v>
      </c>
      <c r="C554" t="s">
        <v>4766</v>
      </c>
      <c r="D554" t="str">
        <f>IFERROR('All Plates'!K548,"Not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7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very high purity*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Plates'!A549</f>
        <v>P6_F08</v>
      </c>
      <c r="B555" s="5" t="str">
        <f>'All Plates'!J549</f>
        <v>9990531679</v>
      </c>
      <c r="C555" t="s">
        <v>4767</v>
      </c>
      <c r="D555" t="str">
        <f>IFERROR('All Plates'!K549,"Not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7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very high purity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Plates'!A550</f>
        <v>P6_F09</v>
      </c>
      <c r="B556" s="5" t="str">
        <f>'All Plates'!J550</f>
        <v>9990531680</v>
      </c>
      <c r="C556" t="s">
        <v>4768</v>
      </c>
      <c r="D556" t="str">
        <f>IFERROR('All Plates'!K550,"Not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7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very high purity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Plates'!A551</f>
        <v>P6_F10</v>
      </c>
      <c r="B557" s="5" t="str">
        <f>'All Plates'!J551</f>
        <v>9990531681</v>
      </c>
      <c r="C557" t="s">
        <v>4769</v>
      </c>
      <c r="D557" t="str">
        <f>IFERROR('All Plates'!K551,"Not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7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Inconsistent Expert</v>
      </c>
      <c r="O557" t="str">
        <f>VLOOKUP(A557,'All Plates'!A:K,7,0)</f>
        <v>addtional signals or too few signals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Plates'!A552</f>
        <v>P6_F11</v>
      </c>
      <c r="B558" s="5" t="str">
        <f>'All Plates'!J552</f>
        <v>9990531682</v>
      </c>
      <c r="C558" t="s">
        <v>4770</v>
      </c>
      <c r="D558" t="str">
        <f>IFERROR('All Plates'!K552,"Not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7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Inconsistent Expert</v>
      </c>
      <c r="O558" t="str">
        <f>VLOOKUP(A558,'All Plates'!A:K,7,0)</f>
        <v>addtional signals or too few signals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Plates'!A553</f>
        <v>P6_F12</v>
      </c>
      <c r="B559" s="5" t="str">
        <f>'All Plates'!J553</f>
        <v>9990531683</v>
      </c>
      <c r="C559" t="s">
        <v>4771</v>
      </c>
      <c r="D559" t="str">
        <f>IFERROR('All Plates'!K553,"Not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7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medium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Plates'!A554</f>
        <v>P6_G01</v>
      </c>
      <c r="B560" s="5" t="str">
        <f>'All Plates'!J554</f>
        <v>9990531671</v>
      </c>
      <c r="C560" t="s">
        <v>4772</v>
      </c>
      <c r="D560" t="str">
        <f>IFERROR('All Plates'!K554,"Not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7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medium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Plates'!A555</f>
        <v>P6_G02</v>
      </c>
      <c r="B561" s="5" t="str">
        <f>'All Plates'!J555</f>
        <v>9990531670</v>
      </c>
      <c r="C561" t="s">
        <v>4773</v>
      </c>
      <c r="D561" t="str">
        <f>IFERROR('All Plates'!K555,"Not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7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Inconsistent Expert</v>
      </c>
      <c r="O561" t="str">
        <f>VLOOKUP(A561,'All Plates'!A:K,7,0)</f>
        <v>low solubility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Plates'!A556</f>
        <v>P6_G03</v>
      </c>
      <c r="B562" s="5" t="str">
        <f>'All Plates'!J556</f>
        <v>9990531669</v>
      </c>
      <c r="C562" t="s">
        <v>4774</v>
      </c>
      <c r="D562" t="str">
        <f>IFERROR('All Plates'!K556,"Not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7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high purity*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Plates'!A557</f>
        <v>P6_G04</v>
      </c>
      <c r="B563" s="5" t="str">
        <f>'All Plates'!J557</f>
        <v>9990531668</v>
      </c>
      <c r="C563" t="s">
        <v>4775</v>
      </c>
      <c r="D563" t="str">
        <f>IFERROR('All Plates'!K557,"Not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7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medium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Plates'!A558</f>
        <v>P6_G05</v>
      </c>
      <c r="B564" s="5" t="str">
        <f>'All Plates'!J558</f>
        <v>9990531667</v>
      </c>
      <c r="C564" t="s">
        <v>4776</v>
      </c>
      <c r="D564" t="str">
        <f>IFERROR('All Plates'!K558,"Not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7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Plates'!A559</f>
        <v>P6_G06</v>
      </c>
      <c r="B565" s="5" t="str">
        <f>'All Plates'!J559</f>
        <v>9990531666</v>
      </c>
      <c r="C565" t="s">
        <v>4777</v>
      </c>
      <c r="D565" t="str">
        <f>IFERROR('All Plates'!K559,"Not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7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Plates'!A560</f>
        <v>P6_G07</v>
      </c>
      <c r="B566" s="5" t="str">
        <f>'All Plates'!J560</f>
        <v>9990531665</v>
      </c>
      <c r="C566" t="s">
        <v>4778</v>
      </c>
      <c r="D566" t="str">
        <f>IFERROR('All Plates'!K560,"Not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7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high purity*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Plates'!A561</f>
        <v>P6_G08</v>
      </c>
      <c r="B567" s="5" t="str">
        <f>'All Plates'!J561</f>
        <v>9990531664</v>
      </c>
      <c r="C567" t="s">
        <v>4779</v>
      </c>
      <c r="D567" t="str">
        <f>IFERROR('All Plates'!K561,"Not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7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high purity*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Plates'!A562</f>
        <v>P6_G09</v>
      </c>
      <c r="B568" s="5" t="str">
        <f>'All Plates'!J562</f>
        <v>9990531663</v>
      </c>
      <c r="C568" t="s">
        <v>4780</v>
      </c>
      <c r="D568" t="str">
        <f>IFERROR('All Plates'!K562,"Not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7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high purity*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Plates'!A563</f>
        <v>P6_G10</v>
      </c>
      <c r="B569" s="5" t="str">
        <f>'All Plates'!J563</f>
        <v>9990531662</v>
      </c>
      <c r="C569" t="s">
        <v>4781</v>
      </c>
      <c r="D569" t="str">
        <f>IFERROR('All Plates'!K563,"Not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7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Inconsistent Expert</v>
      </c>
      <c r="O569" t="str">
        <f>VLOOKUP(A569,'All Plates'!A:K,7,0)</f>
        <v>addtional signals or too few signals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Plates'!A564</f>
        <v>P6_G11</v>
      </c>
      <c r="B570" s="5" t="str">
        <f>'All Plates'!J564</f>
        <v>9990531661</v>
      </c>
      <c r="C570" t="s">
        <v>4782</v>
      </c>
      <c r="D570" t="str">
        <f>IFERROR('All Plates'!K564,"Not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7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Inconsistent Expert</v>
      </c>
      <c r="O570" t="str">
        <f>VLOOKUP(A570,'All Plates'!A:K,7,0)</f>
        <v>addtional signals or too few signals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Plates'!A565</f>
        <v>P6_G12</v>
      </c>
      <c r="B571" s="5" t="str">
        <f>'All Plates'!J565</f>
        <v>9990531660</v>
      </c>
      <c r="C571" t="s">
        <v>4783</v>
      </c>
      <c r="D571" t="str">
        <f>IFERROR('All Plates'!K565,"Not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7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Inconsistent Expert</v>
      </c>
      <c r="O571" t="str">
        <f>VLOOKUP(A571,'All Plates'!A:K,7,0)</f>
        <v>addtional signals or too few signals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Plates'!A566</f>
        <v>P6_H01</v>
      </c>
      <c r="B572" s="5" t="str">
        <f>'All Plates'!J566</f>
        <v>9990531648</v>
      </c>
      <c r="C572" t="s">
        <v>4784</v>
      </c>
      <c r="D572" t="str">
        <f>IFERROR('All Plates'!K566,"Not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7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Inconsistent Expert</v>
      </c>
      <c r="O572" t="str">
        <f>VLOOKUP(A572,'All Plates'!A:K,7,0)</f>
        <v>low solubility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Plates'!A567</f>
        <v>P6_H02</v>
      </c>
      <c r="B573" s="5" t="str">
        <f>'All Plates'!J567</f>
        <v>9990531649</v>
      </c>
      <c r="C573" t="s">
        <v>4785</v>
      </c>
      <c r="D573" t="str">
        <f>IFERROR('All Plates'!K567,"Not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7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addtional signals or too few signals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Plates'!A568</f>
        <v>P6_H03</v>
      </c>
      <c r="B574" s="5" t="str">
        <f>'All Plates'!J568</f>
        <v>9990531650</v>
      </c>
      <c r="C574" t="s">
        <v>4786</v>
      </c>
      <c r="D574" t="str">
        <f>IFERROR('All Plates'!K568,"Not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7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high purity*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Plates'!A569</f>
        <v>P6_H04</v>
      </c>
      <c r="B575" s="5" t="str">
        <f>'All Plates'!J569</f>
        <v>9990531651</v>
      </c>
      <c r="C575" t="s">
        <v>4787</v>
      </c>
      <c r="D575" t="str">
        <f>IFERROR('All Plates'!K569,"Not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7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Inconsistent Expert</v>
      </c>
      <c r="O575" t="str">
        <f>VLOOKUP(A575,'All Plates'!A:K,7,0)</f>
        <v>addtional signals or too few signals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Plates'!A570</f>
        <v>P6_H05</v>
      </c>
      <c r="B576" s="5" t="str">
        <f>'All Plates'!J570</f>
        <v>9990531652</v>
      </c>
      <c r="C576" t="s">
        <v>4788</v>
      </c>
      <c r="D576" t="str">
        <f>IFERROR('All Plates'!K570,"Not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7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Plates'!A571</f>
        <v>P6_H06</v>
      </c>
      <c r="B577" s="5" t="str">
        <f>'All Plates'!J571</f>
        <v>9990531653</v>
      </c>
      <c r="C577" t="s">
        <v>4789</v>
      </c>
      <c r="D577" t="str">
        <f>IFERROR('All Plates'!K571,"Not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7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addtional signals or too few signals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Plates'!A573</f>
        <v>P6_H08</v>
      </c>
      <c r="B578" s="5" t="str">
        <f>'All Plates'!J573</f>
        <v>9990531655</v>
      </c>
      <c r="C578" t="s">
        <v>4791</v>
      </c>
      <c r="D578" t="str">
        <f>IFERROR('All Plates'!K573,"Not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7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purity*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Plates'!A574</f>
        <v>P6_H09</v>
      </c>
      <c r="B579" s="5" t="str">
        <f>'All Plates'!J574</f>
        <v>9990531656</v>
      </c>
      <c r="C579" t="s">
        <v>4792</v>
      </c>
      <c r="D579" t="str">
        <f>IFERROR('All Plates'!K574,"Not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7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Plates'!A575</f>
        <v>P6_H10</v>
      </c>
      <c r="B580" s="5" t="str">
        <f>'All Plates'!J575</f>
        <v>9990531657</v>
      </c>
      <c r="C580" t="s">
        <v>4793</v>
      </c>
      <c r="D580" t="str">
        <f>IFERROR('All Plates'!K575,"Not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7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high purity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Plates'!A576</f>
        <v>P6_H11</v>
      </c>
      <c r="B581" s="5" t="str">
        <f>'All Plates'!J576</f>
        <v>9990531658</v>
      </c>
      <c r="C581" t="s">
        <v>4794</v>
      </c>
      <c r="D581" t="str">
        <f>IFERROR('All Plates'!K576,"Not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7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medium purity*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Plates'!A577</f>
        <v>P6_H12</v>
      </c>
      <c r="B582" s="5" t="str">
        <f>'All Plates'!J577</f>
        <v>9990531659</v>
      </c>
      <c r="C582" t="s">
        <v>4795</v>
      </c>
      <c r="D582" t="str">
        <f>IFERROR('All Plates'!K577,"Not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7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Inconsistent Expert</v>
      </c>
      <c r="O582" t="str">
        <f>VLOOKUP(A582,'All Plates'!A:K,7,0)</f>
        <v>low solubility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Plates'!A578</f>
        <v>P7_A01</v>
      </c>
      <c r="B583" s="5" t="str">
        <f>'All Plates'!J578</f>
        <v>0110706335</v>
      </c>
      <c r="C583" t="s">
        <v>4796</v>
      </c>
      <c r="D583" t="str">
        <f>IFERROR('All Plates'!K578,"Not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7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Inconsistent Expert</v>
      </c>
      <c r="O583" t="str">
        <f>VLOOKUP(A583,'All Plates'!A:K,7,0)</f>
        <v>addtional signals or too few signals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Plates'!A579</f>
        <v>P7_A02</v>
      </c>
      <c r="B584" s="5" t="str">
        <f>'All Plates'!J579</f>
        <v>0110706334</v>
      </c>
      <c r="C584" t="s">
        <v>4797</v>
      </c>
      <c r="D584" t="str">
        <f>IFERROR('All Plates'!K579,"Not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7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medium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Plates'!A580</f>
        <v>P7_A03</v>
      </c>
      <c r="B585" s="5" t="str">
        <f>'All Plates'!J580</f>
        <v>0110706333</v>
      </c>
      <c r="C585" t="s">
        <v>4798</v>
      </c>
      <c r="D585" t="str">
        <f>IFERROR('All Plates'!K580,"Not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7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medium purity*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Plates'!A581</f>
        <v>P7_A04</v>
      </c>
      <c r="B586" s="5" t="str">
        <f>'All Plates'!J581</f>
        <v>0110706332</v>
      </c>
      <c r="C586" t="s">
        <v>4799</v>
      </c>
      <c r="D586" t="str">
        <f>IFERROR('All Plates'!K581,"Not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7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medium purity*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Plates'!A582</f>
        <v>P7_A05</v>
      </c>
      <c r="B587" s="5" t="str">
        <f>'All Plates'!J582</f>
        <v>0110706331</v>
      </c>
      <c r="C587" t="s">
        <v>4800</v>
      </c>
      <c r="D587" t="str">
        <f>IFERROR('All Plates'!K582,"Not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7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Inconsistent Expert</v>
      </c>
      <c r="O587" t="str">
        <f>VLOOKUP(A587,'All Plates'!A:K,7,0)</f>
        <v>low solubility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Plates'!A583</f>
        <v>P7_A06</v>
      </c>
      <c r="B588" s="5" t="str">
        <f>'All Plates'!J583</f>
        <v>0110706330</v>
      </c>
      <c r="C588" t="s">
        <v>4801</v>
      </c>
      <c r="D588" t="str">
        <f>IFERROR('All Plates'!K583,"Not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7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Inconsistent Expert</v>
      </c>
      <c r="O588" t="str">
        <f>VLOOKUP(A588,'All Plates'!A:K,7,0)</f>
        <v>addtional signals or too few signals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Plates'!A584</f>
        <v>P7_A07</v>
      </c>
      <c r="B589" s="5" t="str">
        <f>'All Plates'!J584</f>
        <v>0110706329</v>
      </c>
      <c r="C589" t="s">
        <v>4802</v>
      </c>
      <c r="D589" t="str">
        <f>IFERROR('All Plates'!K584,"Not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7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medium purity*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Plates'!A585</f>
        <v>P7_A08</v>
      </c>
      <c r="B590" s="5" t="str">
        <f>'All Plates'!J585</f>
        <v>0110706328</v>
      </c>
      <c r="C590" t="s">
        <v>4803</v>
      </c>
      <c r="D590" t="str">
        <f>IFERROR('All Plates'!K585,"Not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7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high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Plates'!A586</f>
        <v>P7_A09</v>
      </c>
      <c r="B591" s="5" t="str">
        <f>'All Plates'!J586</f>
        <v>0110706327</v>
      </c>
      <c r="C591" t="s">
        <v>4804</v>
      </c>
      <c r="D591" t="str">
        <f>IFERROR('All Plates'!K586,"Not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7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Inconsistent Expert</v>
      </c>
      <c r="O591" t="str">
        <f>VLOOKUP(A591,'All Plates'!A:K,7,0)</f>
        <v>addtional signals or too few signals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Plates'!A587</f>
        <v>P7_A10</v>
      </c>
      <c r="B592" s="5" t="str">
        <f>'All Plates'!J587</f>
        <v>0110706326</v>
      </c>
      <c r="C592" t="s">
        <v>4805</v>
      </c>
      <c r="D592" t="str">
        <f>IFERROR('All Plates'!K587,"Not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7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medium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Plates'!A588</f>
        <v>P7_A11</v>
      </c>
      <c r="B593" s="5" t="str">
        <f>'All Plates'!J588</f>
        <v>0110706325</v>
      </c>
      <c r="C593" t="s">
        <v>4806</v>
      </c>
      <c r="D593" t="str">
        <f>IFERROR('All Plates'!K588,"Not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7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addtional signals or too few signals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Plates'!A589</f>
        <v>P7_A12</v>
      </c>
      <c r="B594" s="5" t="str">
        <f>'All Plates'!J589</f>
        <v>0110706324</v>
      </c>
      <c r="C594" t="s">
        <v>4807</v>
      </c>
      <c r="D594" t="str">
        <f>IFERROR('All Plates'!K589,"Not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7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high purity*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Plates'!A590</f>
        <v>P7_B01</v>
      </c>
      <c r="B595" s="5" t="str">
        <f>'All Plates'!J590</f>
        <v>0110706312</v>
      </c>
      <c r="C595" t="s">
        <v>4808</v>
      </c>
      <c r="D595" t="str">
        <f>IFERROR('All Plates'!K590,"Not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7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Inconsistent Expert</v>
      </c>
      <c r="O595" t="str">
        <f>VLOOKUP(A595,'All Plates'!A:K,7,0)</f>
        <v>low solubility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Plates'!A591</f>
        <v>P7_B02</v>
      </c>
      <c r="B596" s="5" t="str">
        <f>'All Plates'!J591</f>
        <v>0110706313</v>
      </c>
      <c r="C596" t="s">
        <v>4809</v>
      </c>
      <c r="D596" t="str">
        <f>IFERROR('All Plates'!K591,"Not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7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Plates'!A592</f>
        <v>P7_B03</v>
      </c>
      <c r="B597" s="5" t="str">
        <f>'All Plates'!J592</f>
        <v>0110706314</v>
      </c>
      <c r="C597" t="s">
        <v>4810</v>
      </c>
      <c r="D597" t="str">
        <f>IFERROR('All Plates'!K592,"Not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7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Plates'!A593</f>
        <v>P7_B04</v>
      </c>
      <c r="B598" s="5" t="str">
        <f>'All Plates'!J593</f>
        <v>0110706315</v>
      </c>
      <c r="C598" t="s">
        <v>4811</v>
      </c>
      <c r="D598" t="str">
        <f>IFERROR('All Plates'!K593,"Not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7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high purity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Plates'!A594</f>
        <v>P7_B05</v>
      </c>
      <c r="B599" s="5" t="str">
        <f>'All Plates'!J594</f>
        <v>0110705189</v>
      </c>
      <c r="C599" t="s">
        <v>4812</v>
      </c>
      <c r="D599" t="str">
        <f>IFERROR('All Plates'!K594,"Not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7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purity*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Plates'!A595</f>
        <v>P7_B06</v>
      </c>
      <c r="B600" s="5" t="str">
        <f>'All Plates'!J595</f>
        <v>0110706317</v>
      </c>
      <c r="C600" t="s">
        <v>4813</v>
      </c>
      <c r="D600" t="str">
        <f>IFERROR('All Plates'!K595,"Not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7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high purity*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Plates'!A596</f>
        <v>P7_B07</v>
      </c>
      <c r="B601" s="5" t="str">
        <f>'All Plates'!J596</f>
        <v>0110706318</v>
      </c>
      <c r="C601" t="s">
        <v>4814</v>
      </c>
      <c r="D601" t="str">
        <f>IFERROR('All Plates'!K596,"Not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7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addtional signals or too few signals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Plates'!A597</f>
        <v>P7_B08</v>
      </c>
      <c r="B602" s="5" t="str">
        <f>'All Plates'!J597</f>
        <v>0110706319</v>
      </c>
      <c r="C602" t="s">
        <v>4815</v>
      </c>
      <c r="D602" t="str">
        <f>IFERROR('All Plates'!K597,"Not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7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Plates'!A598</f>
        <v>P7_B09</v>
      </c>
      <c r="B603" s="5" t="str">
        <f>'All Plates'!J598</f>
        <v>0110706320</v>
      </c>
      <c r="C603" t="s">
        <v>4816</v>
      </c>
      <c r="D603" t="str">
        <f>IFERROR('All Plates'!K598,"Not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7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Inconsistent Expert</v>
      </c>
      <c r="O603" t="str">
        <f>VLOOKUP(A603,'All Plates'!A:K,7,0)</f>
        <v>low solubility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Plates'!A599</f>
        <v>P7_B10</v>
      </c>
      <c r="B604" s="5" t="str">
        <f>'All Plates'!J599</f>
        <v>0110706321</v>
      </c>
      <c r="C604" t="s">
        <v>4817</v>
      </c>
      <c r="D604" t="str">
        <f>IFERROR('All Plates'!K599,"Not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7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purity*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Plates'!A600</f>
        <v>P7_B11</v>
      </c>
      <c r="B605" s="5" t="str">
        <f>'All Plates'!J600</f>
        <v>0110706322</v>
      </c>
      <c r="C605" t="s">
        <v>4818</v>
      </c>
      <c r="D605" t="str">
        <f>IFERROR('All Plates'!K600,"Not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7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addtional signals or too few signals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Plates'!A601</f>
        <v>P7_B12</v>
      </c>
      <c r="B606" s="5" t="str">
        <f>'All Plates'!J601</f>
        <v>0110706323</v>
      </c>
      <c r="C606" t="s">
        <v>4819</v>
      </c>
      <c r="D606" t="str">
        <f>IFERROR('All Plates'!K601,"Not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7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Plates'!A602</f>
        <v>P7_C01</v>
      </c>
      <c r="B607" s="5" t="str">
        <f>'All Plates'!J602</f>
        <v>0110706311</v>
      </c>
      <c r="C607" t="s">
        <v>4820</v>
      </c>
      <c r="D607" t="str">
        <f>IFERROR('All Plates'!K602,"Not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7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Inconsistent Expert</v>
      </c>
      <c r="O607" t="str">
        <f>VLOOKUP(A607,'All Plates'!A:K,7,0)</f>
        <v>addtional signals or too few signals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Plates'!A603</f>
        <v>P7_C02</v>
      </c>
      <c r="B608" s="5" t="str">
        <f>'All Plates'!J603</f>
        <v>0110706310</v>
      </c>
      <c r="C608" t="s">
        <v>4821</v>
      </c>
      <c r="D608" t="str">
        <f>IFERROR('All Plates'!K603,"Not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7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medium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Plates'!A604</f>
        <v>P7_C03</v>
      </c>
      <c r="B609" s="5" t="str">
        <f>'All Plates'!J604</f>
        <v>0110706309</v>
      </c>
      <c r="C609" t="s">
        <v>4822</v>
      </c>
      <c r="D609" t="str">
        <f>IFERROR('All Plates'!K604,"Not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7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high purity*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Plates'!A605</f>
        <v>P7_C04</v>
      </c>
      <c r="B610" s="5" t="str">
        <f>'All Plates'!J605</f>
        <v>0110706308</v>
      </c>
      <c r="C610" t="s">
        <v>4823</v>
      </c>
      <c r="D610" t="str">
        <f>IFERROR('All Plates'!K605,"Not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7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high purity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Plates'!A606</f>
        <v>P7_C05</v>
      </c>
      <c r="B611" s="5" t="str">
        <f>'All Plates'!J606</f>
        <v>0110706307</v>
      </c>
      <c r="C611" t="s">
        <v>4824</v>
      </c>
      <c r="D611" t="str">
        <f>IFERROR('All Plates'!K606,"Not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7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medium purity*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Plates'!A607</f>
        <v>P7_C06</v>
      </c>
      <c r="B612" s="5" t="str">
        <f>'All Plates'!J607</f>
        <v>0110706306</v>
      </c>
      <c r="C612" t="s">
        <v>4825</v>
      </c>
      <c r="D612" t="str">
        <f>IFERROR('All Plates'!K607,"Not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7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Inconsistent Expert</v>
      </c>
      <c r="O612" t="str">
        <f>VLOOKUP(A612,'All Plates'!A:K,7,0)</f>
        <v>addtional signals or too few signals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Plates'!A608</f>
        <v>P7_C07</v>
      </c>
      <c r="B613" s="5" t="str">
        <f>'All Plates'!J608</f>
        <v>0110706305</v>
      </c>
      <c r="C613" t="s">
        <v>4826</v>
      </c>
      <c r="D613" t="str">
        <f>IFERROR('All Plates'!K608,"Not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7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high purity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Plates'!A609</f>
        <v>P7_C08</v>
      </c>
      <c r="B614" s="5" t="str">
        <f>'All Plates'!J609</f>
        <v>0110706304</v>
      </c>
      <c r="C614" t="s">
        <v>4827</v>
      </c>
      <c r="D614" t="str">
        <f>IFERROR('All Plates'!K609,"Not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7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Inconsistent Expert</v>
      </c>
      <c r="O614" t="str">
        <f>VLOOKUP(A614,'All Plates'!A:K,7,0)</f>
        <v>addtional signals or too few signals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Plates'!A610</f>
        <v>P7_C09</v>
      </c>
      <c r="B615" s="5" t="str">
        <f>'All Plates'!J610</f>
        <v>0110706303</v>
      </c>
      <c r="C615" t="s">
        <v>4828</v>
      </c>
      <c r="D615" t="str">
        <f>IFERROR('All Plates'!K610,"Not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7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medium purity*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Plates'!A611</f>
        <v>P7_C10</v>
      </c>
      <c r="B616" s="5" t="str">
        <f>'All Plates'!J611</f>
        <v>0110706302</v>
      </c>
      <c r="C616" t="s">
        <v>4829</v>
      </c>
      <c r="D616" t="str">
        <f>IFERROR('All Plates'!K611,"Not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7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high purity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Plates'!A612</f>
        <v>P7_C11</v>
      </c>
      <c r="B617" s="5" t="str">
        <f>'All Plates'!J612</f>
        <v>0110706301</v>
      </c>
      <c r="C617" t="s">
        <v>4830</v>
      </c>
      <c r="D617" t="str">
        <f>IFERROR('All Plates'!K612,"Not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7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Inconsistent Expert</v>
      </c>
      <c r="O617" t="str">
        <f>VLOOKUP(A617,'All Plates'!A:K,7,0)</f>
        <v>low solubility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Plates'!A613</f>
        <v>P7_C12</v>
      </c>
      <c r="B618" s="5" t="str">
        <f>'All Plates'!J613</f>
        <v>0110706300</v>
      </c>
      <c r="C618" t="s">
        <v>4831</v>
      </c>
      <c r="D618" t="str">
        <f>IFERROR('All Plates'!K613,"Not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7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Inconsistent Expert</v>
      </c>
      <c r="O618" t="str">
        <f>VLOOKUP(A618,'All Plates'!A:K,7,0)</f>
        <v>addtional signals or too few signals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Plates'!A614</f>
        <v>P7_D01</v>
      </c>
      <c r="B619" s="5" t="str">
        <f>'All Plates'!J614</f>
        <v>0110705236</v>
      </c>
      <c r="C619" t="s">
        <v>4832</v>
      </c>
      <c r="D619" t="str">
        <f>IFERROR('All Plates'!K614,"Not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7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medium purity*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Plates'!A615</f>
        <v>P7_D02</v>
      </c>
      <c r="B620" s="5" t="str">
        <f>'All Plates'!J615</f>
        <v>0110706289</v>
      </c>
      <c r="C620" t="s">
        <v>4833</v>
      </c>
      <c r="D620" t="str">
        <f>IFERROR('All Plates'!K615,"Not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7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very high purity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Plates'!A616</f>
        <v>P7_D03</v>
      </c>
      <c r="B621" s="5" t="str">
        <f>'All Plates'!J616</f>
        <v>0110705213</v>
      </c>
      <c r="C621" t="s">
        <v>4834</v>
      </c>
      <c r="D621" t="str">
        <f>IFERROR('All Plates'!K616,"Not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7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addtional signals or too few signals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Plates'!A617</f>
        <v>P7_D04</v>
      </c>
      <c r="B622" s="5" t="str">
        <f>'All Plates'!J617</f>
        <v>0110706291</v>
      </c>
      <c r="C622" t="s">
        <v>4835</v>
      </c>
      <c r="D622" t="str">
        <f>IFERROR('All Plates'!K617,"Not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7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high purity*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Plates'!A618</f>
        <v>P7_D05</v>
      </c>
      <c r="B623" s="5" t="str">
        <f>'All Plates'!J618</f>
        <v>0110706292</v>
      </c>
      <c r="C623" t="s">
        <v>4836</v>
      </c>
      <c r="D623" t="str">
        <f>IFERROR('All Plates'!K618,"Not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7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Inconsistent Expert</v>
      </c>
      <c r="O623" t="str">
        <f>VLOOKUP(A623,'All Plates'!A:K,7,0)</f>
        <v>addtional signals or too few signals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Plates'!A619</f>
        <v>P7_D06</v>
      </c>
      <c r="B624" s="5" t="str">
        <f>'All Plates'!J619</f>
        <v>0110706293</v>
      </c>
      <c r="C624" t="s">
        <v>4837</v>
      </c>
      <c r="D624" t="str">
        <f>IFERROR('All Plates'!K619,"Not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7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addtional signals or too few signals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Plates'!A620</f>
        <v>P7_D07</v>
      </c>
      <c r="B625" s="5" t="str">
        <f>'All Plates'!J620</f>
        <v>0110705214</v>
      </c>
      <c r="C625" t="s">
        <v>4838</v>
      </c>
      <c r="D625" t="str">
        <f>IFERROR('All Plates'!K620,"Not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7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medium purity*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Plates'!A621</f>
        <v>P7_D08</v>
      </c>
      <c r="B626" s="5" t="str">
        <f>'All Plates'!J621</f>
        <v>0110706295</v>
      </c>
      <c r="C626" t="s">
        <v>4839</v>
      </c>
      <c r="D626" t="str">
        <f>IFERROR('All Plates'!K621,"Not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7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high purity*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Plates'!A622</f>
        <v>P7_D09</v>
      </c>
      <c r="B627" s="5" t="str">
        <f>'All Plates'!J622</f>
        <v>0110706296</v>
      </c>
      <c r="C627" t="s">
        <v>4840</v>
      </c>
      <c r="D627" t="str">
        <f>IFERROR('All Plates'!K622,"Not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7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Inconsistent Expert</v>
      </c>
      <c r="O627" t="str">
        <f>VLOOKUP(A627,'All Plates'!A:K,7,0)</f>
        <v>low solubility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Plates'!A623</f>
        <v>P7_D10</v>
      </c>
      <c r="B628" s="5" t="str">
        <f>'All Plates'!J623</f>
        <v>0110706297</v>
      </c>
      <c r="C628" t="s">
        <v>4841</v>
      </c>
      <c r="D628" t="str">
        <f>IFERROR('All Plates'!K623,"Not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7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very high purity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Plates'!A624</f>
        <v>P7_D11</v>
      </c>
      <c r="B629" s="5" t="str">
        <f>'All Plates'!J624</f>
        <v>0110706298</v>
      </c>
      <c r="C629" t="s">
        <v>4842</v>
      </c>
      <c r="D629" t="str">
        <f>IFERROR('All Plates'!K624,"Not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7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very 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Plates'!A625</f>
        <v>P7_D12</v>
      </c>
      <c r="B630" s="5" t="str">
        <f>'All Plates'!J625</f>
        <v>0110706299</v>
      </c>
      <c r="C630" t="s">
        <v>4843</v>
      </c>
      <c r="D630" t="str">
        <f>IFERROR('All Plates'!K625,"Not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7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very high purity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Plates'!A626</f>
        <v>P7_E01</v>
      </c>
      <c r="B631" s="5" t="str">
        <f>'All Plates'!J626</f>
        <v>0110706287</v>
      </c>
      <c r="C631" t="s">
        <v>4844</v>
      </c>
      <c r="D631" t="str">
        <f>IFERROR('All Plates'!K626,"Not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7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high purity*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Plates'!A627</f>
        <v>P7_E02</v>
      </c>
      <c r="B632" s="5" t="str">
        <f>'All Plates'!J627</f>
        <v>0110706286</v>
      </c>
      <c r="C632" t="s">
        <v>4845</v>
      </c>
      <c r="D632" t="str">
        <f>IFERROR('All Plates'!K627,"Not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7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high purity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Plates'!A628</f>
        <v>P7_E03</v>
      </c>
      <c r="B633" s="5" t="str">
        <f>'All Plates'!J628</f>
        <v>0110706285</v>
      </c>
      <c r="C633" t="s">
        <v>4846</v>
      </c>
      <c r="D633" t="str">
        <f>IFERROR('All Plates'!K628,"Not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7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high purity*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Plates'!A630</f>
        <v>P7_E05</v>
      </c>
      <c r="B634" s="5" t="str">
        <f>'All Plates'!J630</f>
        <v>0110706283</v>
      </c>
      <c r="C634" t="s">
        <v>4848</v>
      </c>
      <c r="D634" t="str">
        <f>IFERROR('All Plates'!K630,"Not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7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Inconsistent Expert</v>
      </c>
      <c r="O634" t="str">
        <f>VLOOKUP(A634,'All Plates'!A:K,7,0)</f>
        <v>addtional signals or too few signals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Plates'!A631</f>
        <v>P7_E06</v>
      </c>
      <c r="B635" s="5" t="str">
        <f>'All Plates'!J631</f>
        <v>0110706282</v>
      </c>
      <c r="C635" t="s">
        <v>4849</v>
      </c>
      <c r="D635" t="str">
        <f>IFERROR('All Plates'!K631,"Not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7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addtional signals or too few signals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Plates'!A632</f>
        <v>P7_E07</v>
      </c>
      <c r="B636" s="5" t="str">
        <f>'All Plates'!J632</f>
        <v>0110706281</v>
      </c>
      <c r="C636" t="s">
        <v>4850</v>
      </c>
      <c r="D636" t="str">
        <f>IFERROR('All Plates'!K632,"Not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7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high purity*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Plates'!A633</f>
        <v>P7_E08</v>
      </c>
      <c r="B637" s="5" t="str">
        <f>'All Plates'!J633</f>
        <v>0110706280</v>
      </c>
      <c r="C637" t="s">
        <v>4851</v>
      </c>
      <c r="D637" t="str">
        <f>IFERROR('All Plates'!K633,"Not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7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Plates'!A634</f>
        <v>P7_E09</v>
      </c>
      <c r="B638" s="5" t="str">
        <f>'All Plates'!J634</f>
        <v>0110706279</v>
      </c>
      <c r="C638" t="s">
        <v>4852</v>
      </c>
      <c r="D638" t="str">
        <f>IFERROR('All Plates'!K634,"Not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7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Plates'!A635</f>
        <v>P7_E10</v>
      </c>
      <c r="B639" s="5" t="str">
        <f>'All Plates'!J635</f>
        <v>0110706278</v>
      </c>
      <c r="C639" t="s">
        <v>4853</v>
      </c>
      <c r="D639" t="str">
        <f>IFERROR('All Plates'!K635,"Not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7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very high purity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Plates'!A636</f>
        <v>P7_E11</v>
      </c>
      <c r="B640" s="5" t="str">
        <f>'All Plates'!J636</f>
        <v>0110706277</v>
      </c>
      <c r="C640" t="s">
        <v>4854</v>
      </c>
      <c r="D640" t="str">
        <f>IFERROR('All Plates'!K636,"Not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7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very high purity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Plates'!A637</f>
        <v>P7_E12</v>
      </c>
      <c r="B641" s="5" t="str">
        <f>'All Plates'!J637</f>
        <v>0110706276</v>
      </c>
      <c r="C641" t="s">
        <v>4855</v>
      </c>
      <c r="D641" t="str">
        <f>IFERROR('All Plates'!K637,"Not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7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very high purity*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Plates'!A638</f>
        <v>P7_F01</v>
      </c>
      <c r="B642" s="5" t="str">
        <f>'All Plates'!J638</f>
        <v>0110706264</v>
      </c>
      <c r="C642" t="s">
        <v>4856</v>
      </c>
      <c r="D642" t="str">
        <f>IFERROR('All Plates'!K638,"Not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7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very high purity*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Plates'!A639</f>
        <v>P7_F02</v>
      </c>
      <c r="B643" s="5" t="str">
        <f>'All Plates'!J639</f>
        <v>0110706265</v>
      </c>
      <c r="C643" t="s">
        <v>4857</v>
      </c>
      <c r="D643" t="str">
        <f>IFERROR('All Plates'!K639,"Not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7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very high purity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Plates'!A640</f>
        <v>P7_F03</v>
      </c>
      <c r="B644" s="5" t="str">
        <f>'All Plates'!J640</f>
        <v>0110706266</v>
      </c>
      <c r="C644" t="s">
        <v>4858</v>
      </c>
      <c r="D644" t="str">
        <f>IFERROR('All Plates'!K640,"Not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7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Inconsistent Expert</v>
      </c>
      <c r="O644" t="str">
        <f>VLOOKUP(A644,'All Plates'!A:K,7,0)</f>
        <v>addtional signals or too few signals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Plates'!A641</f>
        <v>P7_F04</v>
      </c>
      <c r="B645" s="5" t="str">
        <f>'All Plates'!J641</f>
        <v>0110706267</v>
      </c>
      <c r="C645" t="s">
        <v>4859</v>
      </c>
      <c r="D645" t="str">
        <f>IFERROR('All Plates'!K641,"Not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7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addtional signals or too few signals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Plates'!A642</f>
        <v>P7_F05</v>
      </c>
      <c r="B646" s="5" t="str">
        <f>'All Plates'!J642</f>
        <v>0110706268</v>
      </c>
      <c r="C646" t="s">
        <v>4860</v>
      </c>
      <c r="D646" t="str">
        <f>IFERROR('All Plates'!K642,"Not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7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addtional signals or too few signals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Plates'!A643</f>
        <v>P7_F06</v>
      </c>
      <c r="B647" s="5" t="str">
        <f>'All Plates'!J643</f>
        <v>0110706269</v>
      </c>
      <c r="C647" t="s">
        <v>4861</v>
      </c>
      <c r="D647" t="str">
        <f>IFERROR('All Plates'!K643,"Not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7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addtional signals or too few signals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Plates'!A645</f>
        <v>P7_F08</v>
      </c>
      <c r="B648" s="5" t="str">
        <f>'All Plates'!J645</f>
        <v>0110706271</v>
      </c>
      <c r="C648" t="s">
        <v>4863</v>
      </c>
      <c r="D648" t="str">
        <f>IFERROR('All Plates'!K645,"Not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7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high purity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Plates'!A646</f>
        <v>P7_F09</v>
      </c>
      <c r="B649" s="5" t="str">
        <f>'All Plates'!J646</f>
        <v>0110706272</v>
      </c>
      <c r="C649" t="s">
        <v>4864</v>
      </c>
      <c r="D649" t="str">
        <f>IFERROR('All Plates'!K646,"Not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7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Inconsistent Expert</v>
      </c>
      <c r="O649" t="str">
        <f>VLOOKUP(A649,'All Plates'!A:K,7,0)</f>
        <v>low solubility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Plates'!A647</f>
        <v>P7_F10</v>
      </c>
      <c r="B650" s="5" t="str">
        <f>'All Plates'!J647</f>
        <v>0110706273</v>
      </c>
      <c r="C650" t="s">
        <v>4865</v>
      </c>
      <c r="D650" t="str">
        <f>IFERROR('All Plates'!K647,"Not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7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high purity*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Plates'!A648</f>
        <v>P7_F11</v>
      </c>
      <c r="B651" s="5" t="str">
        <f>'All Plates'!J648</f>
        <v>0110706274</v>
      </c>
      <c r="C651" t="s">
        <v>4866</v>
      </c>
      <c r="D651" t="str">
        <f>IFERROR('All Plates'!K648,"Not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7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Inconsistent Expert</v>
      </c>
      <c r="O651" t="str">
        <f>VLOOKUP(A651,'All Plates'!A:K,7,0)</f>
        <v>low solubility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Plates'!A649</f>
        <v>P7_F12</v>
      </c>
      <c r="B652" s="5" t="str">
        <f>'All Plates'!J649</f>
        <v>0110706275</v>
      </c>
      <c r="C652" t="s">
        <v>4867</v>
      </c>
      <c r="D652" t="str">
        <f>IFERROR('All Plates'!K649,"Not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7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very high purity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Plates'!A650</f>
        <v>P7_G01</v>
      </c>
      <c r="B653" s="5" t="str">
        <f>'All Plates'!J650</f>
        <v>0110706263</v>
      </c>
      <c r="C653" t="s">
        <v>4868</v>
      </c>
      <c r="D653" t="str">
        <f>IFERROR('All Plates'!K650,"Not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7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very high purity*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Plates'!A651</f>
        <v>P7_G02</v>
      </c>
      <c r="B654" s="5" t="str">
        <f>'All Plates'!J651</f>
        <v>0110706262</v>
      </c>
      <c r="C654" t="s">
        <v>4869</v>
      </c>
      <c r="D654" t="str">
        <f>IFERROR('All Plates'!K651,"Not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7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Plates'!A652</f>
        <v>P7_G03</v>
      </c>
      <c r="B655" s="5" t="str">
        <f>'All Plates'!J652</f>
        <v>0110706261</v>
      </c>
      <c r="C655" t="s">
        <v>4870</v>
      </c>
      <c r="D655" t="str">
        <f>IFERROR('All Plates'!K652,"Not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7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Plates'!A653</f>
        <v>P7_G04</v>
      </c>
      <c r="B656" s="5" t="str">
        <f>'All Plates'!J653</f>
        <v>0110706260</v>
      </c>
      <c r="C656" t="s">
        <v>4871</v>
      </c>
      <c r="D656" t="str">
        <f>IFERROR('All Plates'!K653,"Not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7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Plates'!A654</f>
        <v>P7_G05</v>
      </c>
      <c r="B657" s="5" t="str">
        <f>'All Plates'!J654</f>
        <v>0110706259</v>
      </c>
      <c r="C657" t="s">
        <v>4872</v>
      </c>
      <c r="D657" t="str">
        <f>IFERROR('All Plates'!K654,"Not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7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Inconsistent Expert</v>
      </c>
      <c r="O657" t="str">
        <f>VLOOKUP(A657,'All Plates'!A:K,7,0)</f>
        <v>addtional signals or too few signals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Plates'!A655</f>
        <v>P7_G06</v>
      </c>
      <c r="B658" s="5" t="str">
        <f>'All Plates'!J655</f>
        <v>0110706258</v>
      </c>
      <c r="C658" t="s">
        <v>4873</v>
      </c>
      <c r="D658" t="str">
        <f>IFERROR('All Plates'!K655,"Not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7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Plates'!A656</f>
        <v>P7_G07</v>
      </c>
      <c r="B659" s="5" t="str">
        <f>'All Plates'!J656</f>
        <v>0110706257</v>
      </c>
      <c r="C659" t="s">
        <v>4874</v>
      </c>
      <c r="D659" t="str">
        <f>IFERROR('All Plates'!K656,"Not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7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Plates'!A657</f>
        <v>P7_G08</v>
      </c>
      <c r="B660" s="5" t="str">
        <f>'All Plates'!J657</f>
        <v>0110706256</v>
      </c>
      <c r="C660" t="s">
        <v>4875</v>
      </c>
      <c r="D660" t="str">
        <f>IFERROR('All Plates'!K657,"Not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7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Inconsistent Expert</v>
      </c>
      <c r="O660" t="str">
        <f>VLOOKUP(A660,'All Plates'!A:K,7,0)</f>
        <v>low solubility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Plates'!A658</f>
        <v>P7_G09</v>
      </c>
      <c r="B661" s="5" t="str">
        <f>'All Plates'!J658</f>
        <v>0110706255</v>
      </c>
      <c r="C661" t="s">
        <v>4876</v>
      </c>
      <c r="D661" t="str">
        <f>IFERROR('All Plates'!K658,"Not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7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high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Plates'!A659</f>
        <v>P7_G10</v>
      </c>
      <c r="B662" s="5" t="str">
        <f>'All Plates'!J659</f>
        <v>0110706254</v>
      </c>
      <c r="C662" t="s">
        <v>4877</v>
      </c>
      <c r="D662" t="str">
        <f>IFERROR('All Plates'!K659,"Not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7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Plates'!A660</f>
        <v>P7_G11</v>
      </c>
      <c r="B663" s="5" t="str">
        <f>'All Plates'!J660</f>
        <v>0110706253</v>
      </c>
      <c r="C663" t="s">
        <v>4878</v>
      </c>
      <c r="D663" t="str">
        <f>IFERROR('All Plates'!K660,"Not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7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Plates'!A661</f>
        <v>P7_G12</v>
      </c>
      <c r="B664" s="5" t="str">
        <f>'All Plates'!J661</f>
        <v>0110706252</v>
      </c>
      <c r="C664" t="s">
        <v>4879</v>
      </c>
      <c r="D664" t="str">
        <f>IFERROR('All Plates'!K661,"Not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7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Inconsistent Expert</v>
      </c>
      <c r="O664" t="str">
        <f>VLOOKUP(A664,'All Plates'!A:K,7,0)</f>
        <v>addtional signals or too few signals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Plates'!A662</f>
        <v>P7_H01</v>
      </c>
      <c r="B665" s="5" t="str">
        <f>'All Plates'!J662</f>
        <v>0110706240</v>
      </c>
      <c r="C665" t="s">
        <v>4880</v>
      </c>
      <c r="D665" t="str">
        <f>IFERROR('All Plates'!K662,"Not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7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Inconsistent Expert</v>
      </c>
      <c r="O665" t="str">
        <f>VLOOKUP(A665,'All Plates'!A:K,7,0)</f>
        <v>low solubility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Plates'!A663</f>
        <v>P7_H02</v>
      </c>
      <c r="B666" s="5" t="str">
        <f>'All Plates'!J663</f>
        <v>0110706241</v>
      </c>
      <c r="C666" t="s">
        <v>4881</v>
      </c>
      <c r="D666" t="str">
        <f>IFERROR('All Plates'!K663,"Not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7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very high purity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Plates'!A664</f>
        <v>P7_H03</v>
      </c>
      <c r="B667" s="5" t="str">
        <f>'All Plates'!J664</f>
        <v>0110706242</v>
      </c>
      <c r="C667" t="s">
        <v>4882</v>
      </c>
      <c r="D667" t="str">
        <f>IFERROR('All Plates'!K664,"Not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7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medium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Plates'!A665</f>
        <v>P7_H04</v>
      </c>
      <c r="B668" s="5" t="str">
        <f>'All Plates'!J665</f>
        <v>0110706243</v>
      </c>
      <c r="C668" t="s">
        <v>4883</v>
      </c>
      <c r="D668" t="str">
        <f>IFERROR('All Plates'!K665,"Not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7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Plates'!A666</f>
        <v>P7_H05</v>
      </c>
      <c r="B669" s="5" t="str">
        <f>'All Plates'!J666</f>
        <v>0110706244</v>
      </c>
      <c r="C669" t="s">
        <v>4884</v>
      </c>
      <c r="D669" t="str">
        <f>IFERROR('All Plates'!K666,"Not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7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high purity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Plates'!A667</f>
        <v>P7_H06</v>
      </c>
      <c r="B670" s="5" t="str">
        <f>'All Plates'!J667</f>
        <v>0110706245</v>
      </c>
      <c r="C670" t="s">
        <v>4885</v>
      </c>
      <c r="D670" t="str">
        <f>IFERROR('All Plates'!K667,"Not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7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Plates'!A668</f>
        <v>P7_H07</v>
      </c>
      <c r="B671" s="5" t="str">
        <f>'All Plates'!J668</f>
        <v>0110706246</v>
      </c>
      <c r="C671" t="s">
        <v>4886</v>
      </c>
      <c r="D671" t="str">
        <f>IFERROR('All Plates'!K668,"Not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7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Plates'!A669</f>
        <v>P7_H08</v>
      </c>
      <c r="B672" s="5" t="str">
        <f>'All Plates'!J669</f>
        <v>0110706247</v>
      </c>
      <c r="C672" t="s">
        <v>4887</v>
      </c>
      <c r="D672" t="str">
        <f>IFERROR('All Plates'!K669,"Not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7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Plates'!A670</f>
        <v>P7_H09</v>
      </c>
      <c r="B673" s="5" t="str">
        <f>'All Plates'!J670</f>
        <v>0110706248</v>
      </c>
      <c r="C673" t="s">
        <v>4888</v>
      </c>
      <c r="D673" t="str">
        <f>IFERROR('All Plates'!K670,"Not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7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Plates'!A671</f>
        <v>P7_H10</v>
      </c>
      <c r="B674" s="5" t="str">
        <f>'All Plates'!J671</f>
        <v>0110706249</v>
      </c>
      <c r="C674" t="s">
        <v>4889</v>
      </c>
      <c r="D674" t="str">
        <f>IFERROR('All Plates'!K671,"Not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7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high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Plates'!A672</f>
        <v>P7_H11</v>
      </c>
      <c r="B675" s="5" t="str">
        <f>'All Plates'!J672</f>
        <v>0110706250</v>
      </c>
      <c r="C675" t="s">
        <v>4890</v>
      </c>
      <c r="D675" t="str">
        <f>IFERROR('All Plates'!K672,"Not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7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Plates'!A673</f>
        <v>P7_H12</v>
      </c>
      <c r="B676" s="5" t="str">
        <f>'All Plates'!J673</f>
        <v>0110705227</v>
      </c>
      <c r="C676" t="s">
        <v>4891</v>
      </c>
      <c r="D676" t="str">
        <f>IFERROR('All Plates'!K673,"Not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7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medium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Plates'!A674</f>
        <v>P8_A01</v>
      </c>
      <c r="B677" s="5" t="str">
        <f>'All Plates'!J674</f>
        <v>0110770271</v>
      </c>
      <c r="C677" t="s">
        <v>4892</v>
      </c>
      <c r="D677" t="str">
        <f>IFERROR('All Plates'!K674,"Not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7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low solubility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Plates'!A675</f>
        <v>P8_A02</v>
      </c>
      <c r="B678" s="5" t="str">
        <f>'All Plates'!J675</f>
        <v>0110770270</v>
      </c>
      <c r="C678" t="s">
        <v>4893</v>
      </c>
      <c r="D678" t="str">
        <f>IFERROR('All Plates'!K675,"Not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7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Plates'!A676</f>
        <v>P8_A03</v>
      </c>
      <c r="B679" s="5" t="str">
        <f>'All Plates'!J676</f>
        <v>0110770269</v>
      </c>
      <c r="C679" t="s">
        <v>4894</v>
      </c>
      <c r="D679" t="str">
        <f>IFERROR('All Plates'!K676,"Not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7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medium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Plates'!A677</f>
        <v>P8_A04</v>
      </c>
      <c r="B680" s="5" t="str">
        <f>'All Plates'!J677</f>
        <v>0110770268</v>
      </c>
      <c r="C680" t="s">
        <v>4895</v>
      </c>
      <c r="D680" t="str">
        <f>IFERROR('All Plates'!K677,"Not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7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high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Plates'!A678</f>
        <v>P8_A05</v>
      </c>
      <c r="B681" s="5" t="str">
        <f>'All Plates'!J678</f>
        <v>0110769308</v>
      </c>
      <c r="C681" t="s">
        <v>4896</v>
      </c>
      <c r="D681" t="str">
        <f>IFERROR('All Plates'!K678,"Not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7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Plates'!A679</f>
        <v>P8_A06</v>
      </c>
      <c r="B682" s="5" t="str">
        <f>'All Plates'!J679</f>
        <v>0110770266</v>
      </c>
      <c r="C682" t="s">
        <v>4897</v>
      </c>
      <c r="D682" t="str">
        <f>IFERROR('All Plates'!K679,"Not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7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very high purity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Plates'!A680</f>
        <v>P8_A07</v>
      </c>
      <c r="B683" s="5" t="str">
        <f>'All Plates'!J680</f>
        <v>0110770265</v>
      </c>
      <c r="C683" t="s">
        <v>4898</v>
      </c>
      <c r="D683" t="str">
        <f>IFERROR('All Plates'!K680,"Not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7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very high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Plates'!A681</f>
        <v>P8_A08</v>
      </c>
      <c r="B684" s="5" t="str">
        <f>'All Plates'!J681</f>
        <v>0110770264</v>
      </c>
      <c r="C684" t="s">
        <v>4899</v>
      </c>
      <c r="D684" t="str">
        <f>IFERROR('All Plates'!K681,"Not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7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very high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Plates'!A682</f>
        <v>P8_A09</v>
      </c>
      <c r="B685" s="5" t="str">
        <f>'All Plates'!J682</f>
        <v>0110770263</v>
      </c>
      <c r="C685" t="s">
        <v>4900</v>
      </c>
      <c r="D685" t="str">
        <f>IFERROR('All Plates'!K682,"Not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7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Inconsistent Expert</v>
      </c>
      <c r="O685" t="str">
        <f>VLOOKUP(A685,'All Plates'!A:K,7,0)</f>
        <v>low solubility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Plates'!A683</f>
        <v>P8_A10</v>
      </c>
      <c r="B686" s="5" t="str">
        <f>'All Plates'!J683</f>
        <v>0110770262</v>
      </c>
      <c r="C686" t="s">
        <v>4901</v>
      </c>
      <c r="D686" t="str">
        <f>IFERROR('All Plates'!K683,"Not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7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medium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Plates'!A684</f>
        <v>P8_A11</v>
      </c>
      <c r="B687" s="5" t="str">
        <f>'All Plates'!J684</f>
        <v>0110770261</v>
      </c>
      <c r="C687" t="s">
        <v>4902</v>
      </c>
      <c r="D687" t="str">
        <f>IFERROR('All Plates'!K684,"Not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7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Inconsistent Expert</v>
      </c>
      <c r="O687" t="str">
        <f>VLOOKUP(A687,'All Plates'!A:K,7,0)</f>
        <v>low solubility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Plates'!A685</f>
        <v>P8_A12</v>
      </c>
      <c r="B688" s="5" t="str">
        <f>'All Plates'!J685</f>
        <v>0110770260</v>
      </c>
      <c r="C688" t="s">
        <v>4903</v>
      </c>
      <c r="D688" t="str">
        <f>IFERROR('All Plates'!K685,"Not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7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medium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Plates'!A686</f>
        <v>P8_B01</v>
      </c>
      <c r="B689" s="5" t="str">
        <f>'All Plates'!J686</f>
        <v>0110770248</v>
      </c>
      <c r="C689" t="s">
        <v>4904</v>
      </c>
      <c r="D689" t="str">
        <f>IFERROR('All Plates'!K686,"Not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7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medium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Plates'!A687</f>
        <v>P8_B02</v>
      </c>
      <c r="B690" s="5" t="str">
        <f>'All Plates'!J687</f>
        <v>0110769268</v>
      </c>
      <c r="C690" t="s">
        <v>4905</v>
      </c>
      <c r="D690" t="str">
        <f>IFERROR('All Plates'!K687,"Not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7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medium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Plates'!A688</f>
        <v>P8_B03</v>
      </c>
      <c r="B691" s="5" t="str">
        <f>'All Plates'!J688</f>
        <v>0110770250</v>
      </c>
      <c r="C691" t="s">
        <v>4906</v>
      </c>
      <c r="D691" t="str">
        <f>IFERROR('All Plates'!K688,"Not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7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medium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Plates'!A689</f>
        <v>P8_B04</v>
      </c>
      <c r="B692" s="5" t="str">
        <f>'All Plates'!J689</f>
        <v>0110770251</v>
      </c>
      <c r="C692" t="s">
        <v>4907</v>
      </c>
      <c r="D692" t="str">
        <f>IFERROR('All Plates'!K689,"Not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7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high purity*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Plates'!A690</f>
        <v>P8_B05</v>
      </c>
      <c r="B693" s="5" t="str">
        <f>'All Plates'!J690</f>
        <v>0110769283</v>
      </c>
      <c r="C693" t="s">
        <v>4908</v>
      </c>
      <c r="D693" t="str">
        <f>IFERROR('All Plates'!K690,"Not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7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medium purity*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Plates'!A691</f>
        <v>P8_B06</v>
      </c>
      <c r="B694" s="5" t="str">
        <f>'All Plates'!J691</f>
        <v>0110770253</v>
      </c>
      <c r="C694" t="s">
        <v>4909</v>
      </c>
      <c r="D694" t="str">
        <f>IFERROR('All Plates'!K691,"Not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7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addtional signals or too few signals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Plates'!A692</f>
        <v>P8_B07</v>
      </c>
      <c r="B695" s="5" t="str">
        <f>'All Plates'!J692</f>
        <v>0110769292</v>
      </c>
      <c r="C695" t="s">
        <v>4910</v>
      </c>
      <c r="D695" t="str">
        <f>IFERROR('All Plates'!K692,"Not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7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Inconsistent Expert</v>
      </c>
      <c r="O695" t="str">
        <f>VLOOKUP(A695,'All Plates'!A:K,7,0)</f>
        <v>low solubility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Plates'!A693</f>
        <v>P8_B08</v>
      </c>
      <c r="B696" s="5" t="str">
        <f>'All Plates'!J693</f>
        <v>0110769269</v>
      </c>
      <c r="C696" t="s">
        <v>4911</v>
      </c>
      <c r="D696" t="str">
        <f>IFERROR('All Plates'!K693,"Not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7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medium purity*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Plates'!A694</f>
        <v>P8_B09</v>
      </c>
      <c r="B697" s="5" t="str">
        <f>'All Plates'!J694</f>
        <v>0110769258</v>
      </c>
      <c r="C697" t="s">
        <v>4912</v>
      </c>
      <c r="D697" t="str">
        <f>IFERROR('All Plates'!K694,"Not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7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Inconsistent Expert</v>
      </c>
      <c r="O697" t="str">
        <f>VLOOKUP(A697,'All Plates'!A:K,7,0)</f>
        <v>low solubility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Plates'!A695</f>
        <v>P8_B10</v>
      </c>
      <c r="B698" s="5" t="str">
        <f>'All Plates'!J695</f>
        <v>0110770257</v>
      </c>
      <c r="C698" t="s">
        <v>4913</v>
      </c>
      <c r="D698" t="str">
        <f>IFERROR('All Plates'!K695,"Not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7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high purity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Plates'!A696</f>
        <v>P8_B11</v>
      </c>
      <c r="B699" s="5" t="str">
        <f>'All Plates'!J696</f>
        <v>0110770258</v>
      </c>
      <c r="C699" t="s">
        <v>4914</v>
      </c>
      <c r="D699" t="str">
        <f>IFERROR('All Plates'!K696,"Not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7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very high purity*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Plates'!A697</f>
        <v>P8_B12</v>
      </c>
      <c r="B700" s="5" t="str">
        <f>'All Plates'!J697</f>
        <v>0110770259</v>
      </c>
      <c r="C700" t="s">
        <v>4915</v>
      </c>
      <c r="D700" t="str">
        <f>IFERROR('All Plates'!K697,"Not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7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Inconsistent Expert</v>
      </c>
      <c r="O700" t="str">
        <f>VLOOKUP(A700,'All Plates'!A:K,7,0)</f>
        <v>low solubility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Plates'!A698</f>
        <v>P8_C01</v>
      </c>
      <c r="B701" s="5" t="str">
        <f>'All Plates'!J698</f>
        <v>0110770247</v>
      </c>
      <c r="C701" t="s">
        <v>4916</v>
      </c>
      <c r="D701" t="str">
        <f>IFERROR('All Plates'!K698,"Not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7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Plates'!A699</f>
        <v>P8_C02</v>
      </c>
      <c r="B702" s="5" t="str">
        <f>'All Plates'!J699</f>
        <v>0110769259</v>
      </c>
      <c r="C702" t="s">
        <v>4917</v>
      </c>
      <c r="D702" t="str">
        <f>IFERROR('All Plates'!K699,"Not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7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Plates'!A700</f>
        <v>P8_C03</v>
      </c>
      <c r="B703" s="5" t="str">
        <f>'All Plates'!J700</f>
        <v>0110770245</v>
      </c>
      <c r="C703" t="s">
        <v>4918</v>
      </c>
      <c r="D703" t="str">
        <f>IFERROR('All Plates'!K700,"Not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7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Plates'!A701</f>
        <v>P8_C04</v>
      </c>
      <c r="B704" s="5" t="str">
        <f>'All Plates'!J701</f>
        <v>0110770244</v>
      </c>
      <c r="C704" t="s">
        <v>4919</v>
      </c>
      <c r="D704" t="str">
        <f>IFERROR('All Plates'!K701,"Not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7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Plates'!A702</f>
        <v>P8_C05</v>
      </c>
      <c r="B705" s="5" t="str">
        <f>'All Plates'!J702</f>
        <v>0110770243</v>
      </c>
      <c r="C705" t="s">
        <v>4920</v>
      </c>
      <c r="D705" t="str">
        <f>IFERROR('All Plates'!K702,"Not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7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purity*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Plates'!A703</f>
        <v>P8_C06</v>
      </c>
      <c r="B706" s="5" t="str">
        <f>'All Plates'!J703</f>
        <v>0110770242</v>
      </c>
      <c r="C706" t="s">
        <v>4921</v>
      </c>
      <c r="D706" t="str">
        <f>IFERROR('All Plates'!K703,"Not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7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Plates'!A704</f>
        <v>P8_C07</v>
      </c>
      <c r="B707" s="5" t="str">
        <f>'All Plates'!J704</f>
        <v>0110770241</v>
      </c>
      <c r="C707" t="s">
        <v>4922</v>
      </c>
      <c r="D707" t="str">
        <f>IFERROR('All Plates'!K704,"Not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7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addtional signals or too few signals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Plates'!A705</f>
        <v>P8_C08</v>
      </c>
      <c r="B708" s="5" t="str">
        <f>'All Plates'!J705</f>
        <v>0110770240</v>
      </c>
      <c r="C708" t="s">
        <v>4923</v>
      </c>
      <c r="D708" t="str">
        <f>IFERROR('All Plates'!K705,"Not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7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Plates'!A706</f>
        <v>P8_C09</v>
      </c>
      <c r="B709" s="5" t="str">
        <f>'All Plates'!J706</f>
        <v>0110770239</v>
      </c>
      <c r="C709" t="s">
        <v>4924</v>
      </c>
      <c r="D709" t="str">
        <f>IFERROR('All Plates'!K706,"Not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7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Inconsistent Expert</v>
      </c>
      <c r="O709" t="str">
        <f>VLOOKUP(A709,'All Plates'!A:K,7,0)</f>
        <v>addtional signals or too few signals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Plates'!A707</f>
        <v>P8_C10</v>
      </c>
      <c r="B710" s="5" t="str">
        <f>'All Plates'!J707</f>
        <v>0110770238</v>
      </c>
      <c r="C710" t="s">
        <v>4925</v>
      </c>
      <c r="D710" t="str">
        <f>IFERROR('All Plates'!K707,"Not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7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Inconsistent Expert</v>
      </c>
      <c r="O710" t="str">
        <f>VLOOKUP(A710,'All Plates'!A:K,7,0)</f>
        <v>low solubility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Plates'!A708</f>
        <v>P8_C11</v>
      </c>
      <c r="B711" s="5" t="str">
        <f>'All Plates'!J708</f>
        <v>0110770237</v>
      </c>
      <c r="C711" t="s">
        <v>4926</v>
      </c>
      <c r="D711" t="str">
        <f>IFERROR('All Plates'!K708,"Not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7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Plates'!A709</f>
        <v>P8_C12</v>
      </c>
      <c r="B712" s="5" t="str">
        <f>'All Plates'!J709</f>
        <v>0110770236</v>
      </c>
      <c r="C712" t="s">
        <v>4927</v>
      </c>
      <c r="D712" t="str">
        <f>IFERROR('All Plates'!K709,"Not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7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purity*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Plates'!A710</f>
        <v>P8_D01</v>
      </c>
      <c r="B713" s="5" t="str">
        <f>'All Plates'!J710</f>
        <v>0110770224</v>
      </c>
      <c r="C713" t="s">
        <v>4928</v>
      </c>
      <c r="D713" t="str">
        <f>IFERROR('All Plates'!K710,"Not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7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Plates'!A711</f>
        <v>P8_D02</v>
      </c>
      <c r="B714" s="5" t="str">
        <f>'All Plates'!J711</f>
        <v>0110770225</v>
      </c>
      <c r="C714" t="s">
        <v>4929</v>
      </c>
      <c r="D714" t="str">
        <f>IFERROR('All Plates'!K711,"Not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7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Plates'!A713</f>
        <v>P8_D04</v>
      </c>
      <c r="B715" s="5" t="str">
        <f>'All Plates'!J713</f>
        <v>0110770227</v>
      </c>
      <c r="C715" t="s">
        <v>4931</v>
      </c>
      <c r="D715" t="str">
        <f>IFERROR('All Plates'!K713,"Not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7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Plates'!A714</f>
        <v>P8_D05</v>
      </c>
      <c r="B716" s="5" t="str">
        <f>'All Plates'!J714</f>
        <v>0110770228</v>
      </c>
      <c r="C716" t="s">
        <v>4932</v>
      </c>
      <c r="D716" t="str">
        <f>IFERROR('All Plates'!K714,"Not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7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high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Plates'!A715</f>
        <v>P8_D06</v>
      </c>
      <c r="B717" s="5" t="str">
        <f>'All Plates'!J715</f>
        <v>0110770229</v>
      </c>
      <c r="C717" t="s">
        <v>4933</v>
      </c>
      <c r="D717" t="str">
        <f>IFERROR('All Plates'!K715,"Not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7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medium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Plates'!A716</f>
        <v>P8_D07</v>
      </c>
      <c r="B718" s="5" t="str">
        <f>'All Plates'!J716</f>
        <v>0110770230</v>
      </c>
      <c r="C718" t="s">
        <v>4934</v>
      </c>
      <c r="D718" t="str">
        <f>IFERROR('All Plates'!K716,"Not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7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Plates'!A717</f>
        <v>P8_D08</v>
      </c>
      <c r="B719" s="5" t="str">
        <f>'All Plates'!J717</f>
        <v>0110770231</v>
      </c>
      <c r="C719" t="s">
        <v>4935</v>
      </c>
      <c r="D719" t="str">
        <f>IFERROR('All Plates'!K717,"Not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7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medium purity*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Plates'!A718</f>
        <v>P8_D09</v>
      </c>
      <c r="B720" s="5" t="str">
        <f>'All Plates'!J718</f>
        <v>0110770232</v>
      </c>
      <c r="C720" t="s">
        <v>4936</v>
      </c>
      <c r="D720" t="str">
        <f>IFERROR('All Plates'!K718,"Not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7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addtional signals or too few signals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Plates'!A719</f>
        <v>P8_D10</v>
      </c>
      <c r="B721" s="5" t="str">
        <f>'All Plates'!J719</f>
        <v>0110770233</v>
      </c>
      <c r="C721" t="s">
        <v>4937</v>
      </c>
      <c r="D721" t="str">
        <f>IFERROR('All Plates'!K719,"Not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7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high purity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Plates'!A720</f>
        <v>P8_D11</v>
      </c>
      <c r="B722" s="5" t="str">
        <f>'All Plates'!J720</f>
        <v>0110770234</v>
      </c>
      <c r="C722" t="s">
        <v>4938</v>
      </c>
      <c r="D722" t="str">
        <f>IFERROR('All Plates'!K720,"Not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7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medium purity*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Plates'!A721</f>
        <v>P8_D12</v>
      </c>
      <c r="B723" s="5" t="str">
        <f>'All Plates'!J721</f>
        <v>0110770235</v>
      </c>
      <c r="C723" t="s">
        <v>4939</v>
      </c>
      <c r="D723" t="str">
        <f>IFERROR('All Plates'!K721,"Not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7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Inconsistent Expert</v>
      </c>
      <c r="O723" t="str">
        <f>VLOOKUP(A723,'All Plates'!A:K,7,0)</f>
        <v>addtional signals or too few signals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Plates'!A722</f>
        <v>P8_E01</v>
      </c>
      <c r="B724" s="5" t="str">
        <f>'All Plates'!J722</f>
        <v>0110770223</v>
      </c>
      <c r="C724" t="s">
        <v>4940</v>
      </c>
      <c r="D724" t="str">
        <f>IFERROR('All Plates'!K722,"Not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7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Inconsistent Expert</v>
      </c>
      <c r="O724" t="str">
        <f>VLOOKUP(A724,'All Plates'!A:K,7,0)</f>
        <v>low solubility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Plates'!A723</f>
        <v>P8_E02</v>
      </c>
      <c r="B725" s="5" t="str">
        <f>'All Plates'!J723</f>
        <v>0110770222</v>
      </c>
      <c r="C725" t="s">
        <v>4941</v>
      </c>
      <c r="D725" t="str">
        <f>IFERROR('All Plates'!K723,"Not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7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Inconsistent Expert</v>
      </c>
      <c r="O725" t="str">
        <f>VLOOKUP(A725,'All Plates'!A:K,7,0)</f>
        <v>addtional signals or too few signals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Plates'!A724</f>
        <v>P8_E03</v>
      </c>
      <c r="B726" s="5" t="str">
        <f>'All Plates'!J724</f>
        <v>0110770221</v>
      </c>
      <c r="C726" t="s">
        <v>4942</v>
      </c>
      <c r="D726" t="str">
        <f>IFERROR('All Plates'!K724,"Not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7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high purity*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Plates'!A725</f>
        <v>P8_E04</v>
      </c>
      <c r="B727" s="5" t="str">
        <f>'All Plates'!J725</f>
        <v>0110770220</v>
      </c>
      <c r="C727" t="s">
        <v>4943</v>
      </c>
      <c r="D727" t="str">
        <f>IFERROR('All Plates'!K725,"Not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7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very high purity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Plates'!A726</f>
        <v>P8_E05</v>
      </c>
      <c r="B728" s="5" t="str">
        <f>'All Plates'!J726</f>
        <v>0110770219</v>
      </c>
      <c r="C728" t="s">
        <v>4944</v>
      </c>
      <c r="D728" t="str">
        <f>IFERROR('All Plates'!K726,"Not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7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addtional signals or too few signals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Plates'!A727</f>
        <v>P8_E06</v>
      </c>
      <c r="B729" s="5" t="str">
        <f>'All Plates'!J727</f>
        <v>0110770218</v>
      </c>
      <c r="C729" t="s">
        <v>4945</v>
      </c>
      <c r="D729" t="str">
        <f>IFERROR('All Plates'!K727,"Not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7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Inconsistent Expert</v>
      </c>
      <c r="O729" t="str">
        <f>VLOOKUP(A729,'All Plates'!A:K,7,0)</f>
        <v>low solubility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Plates'!A728</f>
        <v>P8_E07</v>
      </c>
      <c r="B730" s="5" t="str">
        <f>'All Plates'!J728</f>
        <v>0110770217</v>
      </c>
      <c r="C730" t="s">
        <v>4946</v>
      </c>
      <c r="D730" t="str">
        <f>IFERROR('All Plates'!K728,"Not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7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high purity*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Plates'!A729</f>
        <v>P8_E08</v>
      </c>
      <c r="B731" s="5" t="str">
        <f>'All Plates'!J729</f>
        <v>0110770216</v>
      </c>
      <c r="C731" t="s">
        <v>4947</v>
      </c>
      <c r="D731" t="str">
        <f>IFERROR('All Plates'!K729,"Not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7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Plates'!A730</f>
        <v>P8_E09</v>
      </c>
      <c r="B732" s="5" t="str">
        <f>'All Plates'!J730</f>
        <v>0110770215</v>
      </c>
      <c r="C732" t="s">
        <v>4948</v>
      </c>
      <c r="D732" t="str">
        <f>IFERROR('All Plates'!K730,"Not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7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Inconsistent Expert</v>
      </c>
      <c r="O732" t="str">
        <f>VLOOKUP(A732,'All Plates'!A:K,7,0)</f>
        <v>low solubility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Plates'!A731</f>
        <v>P8_E10</v>
      </c>
      <c r="B733" s="5" t="str">
        <f>'All Plates'!J731</f>
        <v>0110770214</v>
      </c>
      <c r="C733" t="s">
        <v>4949</v>
      </c>
      <c r="D733" t="str">
        <f>IFERROR('All Plates'!K731,"Not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7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medium purity*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Plates'!A732</f>
        <v>P8_E11</v>
      </c>
      <c r="B734" s="5" t="str">
        <f>'All Plates'!J732</f>
        <v>0110770213</v>
      </c>
      <c r="C734" t="s">
        <v>4950</v>
      </c>
      <c r="D734" t="str">
        <f>IFERROR('All Plates'!K732,"Not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7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high purity*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Plates'!A733</f>
        <v>P8_E12</v>
      </c>
      <c r="B735" s="5" t="str">
        <f>'All Plates'!J733</f>
        <v>0110770212</v>
      </c>
      <c r="C735" t="s">
        <v>4951</v>
      </c>
      <c r="D735" t="str">
        <f>IFERROR('All Plates'!K733,"Not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7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Plates'!A734</f>
        <v>P8_F01</v>
      </c>
      <c r="B736" s="5" t="str">
        <f>'All Plates'!J734</f>
        <v>0110770200</v>
      </c>
      <c r="C736" t="s">
        <v>4952</v>
      </c>
      <c r="D736" t="str">
        <f>IFERROR('All Plates'!K734,"Not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7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medium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Plates'!A735</f>
        <v>P8_F02</v>
      </c>
      <c r="B737" s="5" t="str">
        <f>'All Plates'!J735</f>
        <v>0110770201</v>
      </c>
      <c r="C737" t="s">
        <v>4953</v>
      </c>
      <c r="D737" t="str">
        <f>IFERROR('All Plates'!K735,"Not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7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Plates'!A736</f>
        <v>P8_F03</v>
      </c>
      <c r="B738" s="5" t="str">
        <f>'All Plates'!J736</f>
        <v>0110770202</v>
      </c>
      <c r="C738" t="s">
        <v>4954</v>
      </c>
      <c r="D738" t="str">
        <f>IFERROR('All Plates'!K736,"Not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7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high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Plates'!A737</f>
        <v>P8_F04</v>
      </c>
      <c r="B739" s="5" t="str">
        <f>'All Plates'!J737</f>
        <v>0110770203</v>
      </c>
      <c r="C739" t="s">
        <v>4955</v>
      </c>
      <c r="D739" t="str">
        <f>IFERROR('All Plates'!K737,"Not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7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medium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Plates'!A738</f>
        <v>P8_F05</v>
      </c>
      <c r="B740" s="5" t="str">
        <f>'All Plates'!J738</f>
        <v>0110770204</v>
      </c>
      <c r="C740" t="s">
        <v>4956</v>
      </c>
      <c r="D740" t="str">
        <f>IFERROR('All Plates'!K738,"Not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7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high purity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Plates'!A739</f>
        <v>P8_F06</v>
      </c>
      <c r="B741" s="5" t="str">
        <f>'All Plates'!J739</f>
        <v>0110770205</v>
      </c>
      <c r="C741" t="s">
        <v>4957</v>
      </c>
      <c r="D741" t="str">
        <f>IFERROR('All Plates'!K739,"Not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7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Inconsistent Expert</v>
      </c>
      <c r="O741" t="str">
        <f>VLOOKUP(A741,'All Plates'!A:K,7,0)</f>
        <v>low solubility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Plates'!A740</f>
        <v>P8_F07</v>
      </c>
      <c r="B742" s="5" t="str">
        <f>'All Plates'!J740</f>
        <v>0110770206</v>
      </c>
      <c r="C742" t="s">
        <v>4958</v>
      </c>
      <c r="D742" t="str">
        <f>IFERROR('All Plates'!K740,"Not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7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medium purity*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Plates'!A741</f>
        <v>P8_F08</v>
      </c>
      <c r="B743" s="5" t="str">
        <f>'All Plates'!J741</f>
        <v>0110770207</v>
      </c>
      <c r="C743" t="s">
        <v>4959</v>
      </c>
      <c r="D743" t="str">
        <f>IFERROR('All Plates'!K741,"Not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7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medium purity*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Plates'!A742</f>
        <v>P8_F09</v>
      </c>
      <c r="B744" s="5" t="str">
        <f>'All Plates'!J742</f>
        <v>0110770208</v>
      </c>
      <c r="C744" t="s">
        <v>4960</v>
      </c>
      <c r="D744" t="str">
        <f>IFERROR('All Plates'!K742,"Not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7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high purity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Plates'!A743</f>
        <v>P8_F10</v>
      </c>
      <c r="B745" s="5" t="str">
        <f>'All Plates'!J743</f>
        <v>0110770209</v>
      </c>
      <c r="C745" t="s">
        <v>4961</v>
      </c>
      <c r="D745" t="str">
        <f>IFERROR('All Plates'!K743,"Not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7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Inconsistent Expert</v>
      </c>
      <c r="O745" t="str">
        <f>VLOOKUP(A745,'All Plates'!A:K,7,0)</f>
        <v>low solubility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Plates'!A744</f>
        <v>P8_F11</v>
      </c>
      <c r="B746" s="5" t="str">
        <f>'All Plates'!J744</f>
        <v>0110770210</v>
      </c>
      <c r="C746" t="s">
        <v>4962</v>
      </c>
      <c r="D746" t="str">
        <f>IFERROR('All Plates'!K744,"Not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7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high purity*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Plates'!A745</f>
        <v>P8_F12</v>
      </c>
      <c r="B747" s="5" t="str">
        <f>'All Plates'!J745</f>
        <v>0110770211</v>
      </c>
      <c r="C747" t="s">
        <v>4963</v>
      </c>
      <c r="D747" t="str">
        <f>IFERROR('All Plates'!K745,"Not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7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very high purity*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Plates'!A746</f>
        <v>P8_G01</v>
      </c>
      <c r="B748" s="5" t="str">
        <f>'All Plates'!J746</f>
        <v>0110770199</v>
      </c>
      <c r="C748" t="s">
        <v>4964</v>
      </c>
      <c r="D748" t="str">
        <f>IFERROR('All Plates'!K746,"Not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7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Inconsistent Expert</v>
      </c>
      <c r="O748" t="str">
        <f>VLOOKUP(A748,'All Plates'!A:K,7,0)</f>
        <v>low solubility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Plates'!A747</f>
        <v>P8_G02</v>
      </c>
      <c r="B749" s="5" t="str">
        <f>'All Plates'!J747</f>
        <v>0110770198</v>
      </c>
      <c r="C749" t="s">
        <v>4965</v>
      </c>
      <c r="D749" t="str">
        <f>IFERROR('All Plates'!K747,"Not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7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Inconsistent Expert</v>
      </c>
      <c r="O749" t="str">
        <f>VLOOKUP(A749,'All Plates'!A:K,7,0)</f>
        <v>low solubility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Plates'!A748</f>
        <v>P8_G03</v>
      </c>
      <c r="B750" s="5" t="str">
        <f>'All Plates'!J748</f>
        <v>0110770197</v>
      </c>
      <c r="C750" t="s">
        <v>4966</v>
      </c>
      <c r="D750" t="str">
        <f>IFERROR('All Plates'!K748,"Not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7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Plates'!A749</f>
        <v>P8_G04</v>
      </c>
      <c r="B751" s="5" t="str">
        <f>'All Plates'!J749</f>
        <v>0110770196</v>
      </c>
      <c r="C751" t="s">
        <v>4967</v>
      </c>
      <c r="D751" t="str">
        <f>IFERROR('All Plates'!K749,"Not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7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Consistent Expert</v>
      </c>
      <c r="O751" t="str">
        <f>VLOOKUP(A751,'All Plates'!A:K,7,0)</f>
        <v>addtional signals or too few signals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Plates'!A751</f>
        <v>P8_G06</v>
      </c>
      <c r="B752" s="5" t="str">
        <f>'All Plates'!J751</f>
        <v>0110770194</v>
      </c>
      <c r="C752" t="s">
        <v>4969</v>
      </c>
      <c r="D752" t="str">
        <f>IFERROR('All Plates'!K751,"Not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7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Inconsistent Expert</v>
      </c>
      <c r="O752" t="str">
        <f>VLOOKUP(A752,'All Plates'!A:K,7,0)</f>
        <v>low solubility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Plates'!A752</f>
        <v>P8_G07</v>
      </c>
      <c r="B753" s="5" t="str">
        <f>'All Plates'!J752</f>
        <v>0110770193</v>
      </c>
      <c r="C753" t="s">
        <v>4970</v>
      </c>
      <c r="D753" t="str">
        <f>IFERROR('All Plates'!K752,"Not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7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high purity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Plates'!A753</f>
        <v>P8_G08</v>
      </c>
      <c r="B754" s="5" t="str">
        <f>'All Plates'!J753</f>
        <v>0110770192</v>
      </c>
      <c r="C754" t="s">
        <v>4971</v>
      </c>
      <c r="D754" t="str">
        <f>IFERROR('All Plates'!K753,"Not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7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Inconsistent Expert</v>
      </c>
      <c r="O754" t="str">
        <f>VLOOKUP(A754,'All Plates'!A:K,7,0)</f>
        <v>low solubility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Plates'!A754</f>
        <v>P8_G09</v>
      </c>
      <c r="B755" s="5" t="str">
        <f>'All Plates'!J754</f>
        <v>0110770191</v>
      </c>
      <c r="C755" t="s">
        <v>4972</v>
      </c>
      <c r="D755" t="str">
        <f>IFERROR('All Plates'!K754,"Not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7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addtional signals or too few signals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Plates'!A755</f>
        <v>P8_G10</v>
      </c>
      <c r="B756" s="5" t="str">
        <f>'All Plates'!J755</f>
        <v>0110770190</v>
      </c>
      <c r="C756" t="s">
        <v>4973</v>
      </c>
      <c r="D756" t="str">
        <f>IFERROR('All Plates'!K755,"Not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7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Plates'!A757</f>
        <v>P8_G12</v>
      </c>
      <c r="B757" s="5" t="str">
        <f>'All Plates'!J757</f>
        <v>0110770188</v>
      </c>
      <c r="C757" t="s">
        <v>4975</v>
      </c>
      <c r="D757" t="str">
        <f>IFERROR('All Plates'!K757,"Not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7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high purity*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Plates'!A758</f>
        <v>P8_H01</v>
      </c>
      <c r="B758" s="5" t="str">
        <f>'All Plates'!J758</f>
        <v>0110770176</v>
      </c>
      <c r="C758" t="s">
        <v>4976</v>
      </c>
      <c r="D758" t="str">
        <f>IFERROR('All Plates'!K758,"Not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7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Inconsistent Expert</v>
      </c>
      <c r="O758" t="str">
        <f>VLOOKUP(A758,'All Plates'!A:K,7,0)</f>
        <v>low solubility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Plates'!A759</f>
        <v>P8_H02</v>
      </c>
      <c r="B759" s="5" t="str">
        <f>'All Plates'!J759</f>
        <v>0110770177</v>
      </c>
      <c r="C759" t="s">
        <v>4977</v>
      </c>
      <c r="D759" t="str">
        <f>IFERROR('All Plates'!K759,"Not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7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addtional signals or too few signals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Plates'!A760</f>
        <v>P8_H03</v>
      </c>
      <c r="B760" s="5" t="str">
        <f>'All Plates'!J760</f>
        <v>0110770178</v>
      </c>
      <c r="C760" t="s">
        <v>4978</v>
      </c>
      <c r="D760" t="str">
        <f>IFERROR('All Plates'!K760,"Not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7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high purity*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Plates'!A761</f>
        <v>P8_H04</v>
      </c>
      <c r="B761" s="5" t="str">
        <f>'All Plates'!J761</f>
        <v>0110770179</v>
      </c>
      <c r="C761" t="s">
        <v>4979</v>
      </c>
      <c r="D761" t="str">
        <f>IFERROR('All Plates'!K761,"Not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7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addtional signals or too few signals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Plates'!A762</f>
        <v>P8_H05</v>
      </c>
      <c r="B762" s="5" t="str">
        <f>'All Plates'!J762</f>
        <v>0110770180</v>
      </c>
      <c r="C762" t="s">
        <v>4980</v>
      </c>
      <c r="D762" t="str">
        <f>IFERROR('All Plates'!K762,"Not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7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high purity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Plates'!A763</f>
        <v>P8_H06</v>
      </c>
      <c r="B763" s="5" t="str">
        <f>'All Plates'!J763</f>
        <v>0110770181</v>
      </c>
      <c r="C763" t="s">
        <v>4981</v>
      </c>
      <c r="D763" t="str">
        <f>IFERROR('All Plates'!K763,"Not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7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addtional signals or too few signals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Plates'!A764</f>
        <v>P8_H07</v>
      </c>
      <c r="B764" s="5" t="str">
        <f>'All Plates'!J764</f>
        <v>0110770182</v>
      </c>
      <c r="C764" t="s">
        <v>4982</v>
      </c>
      <c r="D764" t="str">
        <f>IFERROR('All Plates'!K764,"Not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7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high purity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Plates'!A765</f>
        <v>P8_H08</v>
      </c>
      <c r="B765" s="5" t="str">
        <f>'All Plates'!J765</f>
        <v>0110770183</v>
      </c>
      <c r="C765" t="s">
        <v>4983</v>
      </c>
      <c r="D765" t="str">
        <f>IFERROR('All Plates'!K765,"Not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7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very high purity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Plates'!A767</f>
        <v>P8_H10</v>
      </c>
      <c r="B766" s="5" t="str">
        <f>'All Plates'!J767</f>
        <v>0110770185</v>
      </c>
      <c r="C766" t="s">
        <v>4985</v>
      </c>
      <c r="D766" t="str">
        <f>IFERROR('All Plates'!K767,"Not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7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addtional signals or too few signals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Plates'!A768</f>
        <v>P8_H11</v>
      </c>
      <c r="B767" s="5" t="str">
        <f>'All Plates'!J768</f>
        <v>0110770186</v>
      </c>
      <c r="C767" t="s">
        <v>4986</v>
      </c>
      <c r="D767" t="str">
        <f>IFERROR('All Plates'!K768,"Not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7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Plates'!A769</f>
        <v>P8_H12</v>
      </c>
      <c r="B768" s="5" t="str">
        <f>'All Plates'!J769</f>
        <v>0110770187</v>
      </c>
      <c r="C768" t="s">
        <v>4987</v>
      </c>
      <c r="D768" t="str">
        <f>IFERROR('All Plates'!K769,"Not Binding")</f>
        <v>Not Binding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7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addtional signals or too few signals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Plates'!A572</f>
        <v>P6_H07</v>
      </c>
      <c r="B769" s="5" t="str">
        <f>'All Plates'!J572</f>
        <v>9990531654</v>
      </c>
      <c r="C769" t="s">
        <v>4790</v>
      </c>
      <c r="D769" t="str">
        <f>IFERROR('All Plates'!K572,"Not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Yes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7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high purity*</v>
      </c>
      <c r="P769" t="str">
        <f t="shared" si="33"/>
        <v>Good</v>
      </c>
      <c r="Q769" s="53">
        <f t="shared" si="34"/>
        <v>0</v>
      </c>
    </row>
    <row r="770" spans="1:17" x14ac:dyDescent="0.25">
      <c r="A770" t="str">
        <f>'All Plates'!A756</f>
        <v>P8_G11</v>
      </c>
      <c r="B770" s="5" t="str">
        <f>'All Plates'!J756</f>
        <v>0110770189</v>
      </c>
      <c r="C770" t="s">
        <v>4974</v>
      </c>
      <c r="D770" t="str">
        <f>IFERROR('All Plates'!K756,"Not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7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high purity*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A3H640O5ifX1v1yhj+lygSl6g36IJQ1xLqcNrG2aEwYN2RIspooDM6YHxrKvtrmHg1XsdZ0kghbPWIgYpSiV/Q==" saltValue="QzxU+5lmJOm93aX+6j1J6Q==" spinCount="100000" sheet="1" objects="1" scenarios="1"/>
  <autoFilter ref="A2:Q2" xr:uid="{298805D0-1C49-4DC8-BD35-06436135FB37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1" t="str">
        <f>Summary!D1</f>
        <v>5_SL1</v>
      </c>
      <c r="B1" s="81"/>
      <c r="C1" s="81"/>
      <c r="D1" s="81"/>
      <c r="E1" s="81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Not 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Not 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Not 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Not 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Not 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Not 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Not 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Not 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Not 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Not 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Not 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XLm3KbEdHIE8rbtedc4Zj+ddgOvFHtZJTzWKhkeNA+3hFCQi+wBEU9UywzIxRRgzmZbtOadchPX4O2JYxI15LQ==" saltValue="hIozIMbe4TUjYlTZLJTGQg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82" zoomScale="60" zoomScaleNormal="60" workbookViewId="0">
      <selection activeCell="L84" sqref="L8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1" zoomScale="60" zoomScaleNormal="60" workbookViewId="0">
      <selection activeCell="L37" sqref="L3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 ca="1">IF((VLOOKUP(I37,Summary!A:L,12,0))="-","Not Binding",VLOOKUP(I37,Summary!A:L,12,0))</f>
        <v>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7" zoomScale="60" zoomScaleNormal="60" workbookViewId="0">
      <selection activeCell="L36" sqref="L36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1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88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2020-12-13T10:57:42Z</dcterms:modified>
</cp:coreProperties>
</file>